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xxxxxxx!$A$8:$N$111</definedName>
    <definedName name="_xlnm.Print_Area" localSheetId="0">xxxxxxx!$A$1:$N$111</definedName>
    <definedName name="_xlnm.Print_Titles" localSheetId="0">xxxxxxx!$1:$8</definedName>
  </definedNames>
  <calcPr calcId="125725"/>
</workbook>
</file>

<file path=xl/calcChain.xml><?xml version="1.0" encoding="utf-8"?>
<calcChain xmlns="http://schemas.openxmlformats.org/spreadsheetml/2006/main">
  <c r="K10" i="4"/>
  <c r="L10" s="1"/>
  <c r="K11"/>
  <c r="M11" s="1"/>
  <c r="N11" s="1"/>
  <c r="K12"/>
  <c r="L12" s="1"/>
  <c r="K13"/>
  <c r="M13" s="1"/>
  <c r="N13" s="1"/>
  <c r="K14"/>
  <c r="M14" s="1"/>
  <c r="N14" s="1"/>
  <c r="K15"/>
  <c r="M15" s="1"/>
  <c r="N15" s="1"/>
  <c r="K16"/>
  <c r="L16" s="1"/>
  <c r="K17"/>
  <c r="L17" s="1"/>
  <c r="K18"/>
  <c r="M18" s="1"/>
  <c r="N18" s="1"/>
  <c r="K19"/>
  <c r="L19" s="1"/>
  <c r="K20"/>
  <c r="M20" s="1"/>
  <c r="N20" s="1"/>
  <c r="K21"/>
  <c r="L21" s="1"/>
  <c r="K22"/>
  <c r="M22" s="1"/>
  <c r="N22" s="1"/>
  <c r="K23"/>
  <c r="L23" s="1"/>
  <c r="K24"/>
  <c r="M24" s="1"/>
  <c r="N24" s="1"/>
  <c r="K25"/>
  <c r="M25" s="1"/>
  <c r="N25" s="1"/>
  <c r="K26"/>
  <c r="L26" s="1"/>
  <c r="K27"/>
  <c r="L27" s="1"/>
  <c r="K28"/>
  <c r="M28" s="1"/>
  <c r="N28" s="1"/>
  <c r="K29"/>
  <c r="M29" s="1"/>
  <c r="N29" s="1"/>
  <c r="K30"/>
  <c r="L30" s="1"/>
  <c r="K31"/>
  <c r="L31" s="1"/>
  <c r="K32"/>
  <c r="M32" s="1"/>
  <c r="N32" s="1"/>
  <c r="K33"/>
  <c r="M33" s="1"/>
  <c r="N33" s="1"/>
  <c r="K34"/>
  <c r="L34" s="1"/>
  <c r="K35"/>
  <c r="L35" s="1"/>
  <c r="K36"/>
  <c r="M36" s="1"/>
  <c r="N36" s="1"/>
  <c r="K37"/>
  <c r="M37" s="1"/>
  <c r="N37" s="1"/>
  <c r="K38"/>
  <c r="M38" s="1"/>
  <c r="N38" s="1"/>
  <c r="K39"/>
  <c r="M39" s="1"/>
  <c r="N39" s="1"/>
  <c r="K40"/>
  <c r="L40" s="1"/>
  <c r="K41"/>
  <c r="M41" s="1"/>
  <c r="N41" s="1"/>
  <c r="K42"/>
  <c r="M42" s="1"/>
  <c r="N42" s="1"/>
  <c r="K43"/>
  <c r="M43" s="1"/>
  <c r="N43" s="1"/>
  <c r="K44"/>
  <c r="L44" s="1"/>
  <c r="K45"/>
  <c r="M45" s="1"/>
  <c r="N45" s="1"/>
  <c r="K46"/>
  <c r="L46" s="1"/>
  <c r="K47"/>
  <c r="M47" s="1"/>
  <c r="N47" s="1"/>
  <c r="K48"/>
  <c r="L48" s="1"/>
  <c r="K49"/>
  <c r="M49" s="1"/>
  <c r="N49" s="1"/>
  <c r="K50"/>
  <c r="L50" s="1"/>
  <c r="K51"/>
  <c r="M51" s="1"/>
  <c r="N51" s="1"/>
  <c r="K52"/>
  <c r="M52" s="1"/>
  <c r="N52" s="1"/>
  <c r="K53"/>
  <c r="M53" s="1"/>
  <c r="N53" s="1"/>
  <c r="K54"/>
  <c r="M54" s="1"/>
  <c r="N54" s="1"/>
  <c r="K55"/>
  <c r="M55" s="1"/>
  <c r="N55" s="1"/>
  <c r="K56"/>
  <c r="L56" s="1"/>
  <c r="K57"/>
  <c r="M57" s="1"/>
  <c r="N57" s="1"/>
  <c r="K58"/>
  <c r="M58" s="1"/>
  <c r="N58" s="1"/>
  <c r="K59"/>
  <c r="M59" s="1"/>
  <c r="N59" s="1"/>
  <c r="K60"/>
  <c r="L60" s="1"/>
  <c r="K61"/>
  <c r="M61" s="1"/>
  <c r="N61" s="1"/>
  <c r="K62"/>
  <c r="L62" s="1"/>
  <c r="K63"/>
  <c r="M63" s="1"/>
  <c r="N63" s="1"/>
  <c r="K64"/>
  <c r="L64" s="1"/>
  <c r="K65"/>
  <c r="L65" s="1"/>
  <c r="K66"/>
  <c r="L66" s="1"/>
  <c r="K67"/>
  <c r="L67" s="1"/>
  <c r="K68"/>
  <c r="M68" s="1"/>
  <c r="N68" s="1"/>
  <c r="K69"/>
  <c r="L69" s="1"/>
  <c r="K70"/>
  <c r="L70" s="1"/>
  <c r="K71"/>
  <c r="L71" s="1"/>
  <c r="K72"/>
  <c r="L72" s="1"/>
  <c r="K73"/>
  <c r="M73" s="1"/>
  <c r="N73" s="1"/>
  <c r="K74"/>
  <c r="M74" s="1"/>
  <c r="N74" s="1"/>
  <c r="K75"/>
  <c r="M75" s="1"/>
  <c r="N75" s="1"/>
  <c r="K76"/>
  <c r="M76" s="1"/>
  <c r="N76" s="1"/>
  <c r="K77"/>
  <c r="L77" s="1"/>
  <c r="K78"/>
  <c r="M78" s="1"/>
  <c r="N78" s="1"/>
  <c r="K79"/>
  <c r="M79" s="1"/>
  <c r="N79" s="1"/>
  <c r="K80"/>
  <c r="M80" s="1"/>
  <c r="N80" s="1"/>
  <c r="K81"/>
  <c r="M81" s="1"/>
  <c r="N81" s="1"/>
  <c r="K82"/>
  <c r="M82" s="1"/>
  <c r="N82" s="1"/>
  <c r="K83"/>
  <c r="L83" s="1"/>
  <c r="K84"/>
  <c r="L84" s="1"/>
  <c r="K85"/>
  <c r="M85" s="1"/>
  <c r="N85" s="1"/>
  <c r="K86"/>
  <c r="M86" s="1"/>
  <c r="N86" s="1"/>
  <c r="K87"/>
  <c r="M87" s="1"/>
  <c r="N87" s="1"/>
  <c r="K88"/>
  <c r="L88" s="1"/>
  <c r="K89"/>
  <c r="M89" s="1"/>
  <c r="N89" s="1"/>
  <c r="K90"/>
  <c r="L90" s="1"/>
  <c r="K91"/>
  <c r="L91" s="1"/>
  <c r="K92"/>
  <c r="M92" s="1"/>
  <c r="N92" s="1"/>
  <c r="K93"/>
  <c r="L93" s="1"/>
  <c r="K94"/>
  <c r="L94" s="1"/>
  <c r="K95"/>
  <c r="L95" s="1"/>
  <c r="K96"/>
  <c r="M96" s="1"/>
  <c r="N96" s="1"/>
  <c r="K97"/>
  <c r="L97" s="1"/>
  <c r="K98"/>
  <c r="M98" s="1"/>
  <c r="N98" s="1"/>
  <c r="K99"/>
  <c r="M99" s="1"/>
  <c r="N99" s="1"/>
  <c r="K100"/>
  <c r="M100" s="1"/>
  <c r="N100" s="1"/>
  <c r="K101"/>
  <c r="M101" s="1"/>
  <c r="N101" s="1"/>
  <c r="K102"/>
  <c r="L102" s="1"/>
  <c r="K103"/>
  <c r="L103" s="1"/>
  <c r="K104"/>
  <c r="L104" s="1"/>
  <c r="K105"/>
  <c r="M105" s="1"/>
  <c r="N105" s="1"/>
  <c r="K106"/>
  <c r="L106" s="1"/>
  <c r="K107"/>
  <c r="L107" s="1"/>
  <c r="K108"/>
  <c r="L108" s="1"/>
  <c r="K109"/>
  <c r="M109" s="1"/>
  <c r="N109" s="1"/>
  <c r="K110"/>
  <c r="M110" s="1"/>
  <c r="N110" s="1"/>
  <c r="K9"/>
  <c r="M9" s="1"/>
  <c r="N9" s="1"/>
  <c r="D115"/>
  <c r="D114"/>
  <c r="L52" l="1"/>
  <c r="M48"/>
  <c r="N48" s="1"/>
  <c r="M56"/>
  <c r="N56" s="1"/>
  <c r="L20"/>
  <c r="L81"/>
  <c r="M77"/>
  <c r="N77" s="1"/>
  <c r="L29"/>
  <c r="L43"/>
  <c r="M71"/>
  <c r="N71" s="1"/>
  <c r="M27"/>
  <c r="N27" s="1"/>
  <c r="M70"/>
  <c r="N70" s="1"/>
  <c r="M50"/>
  <c r="N50" s="1"/>
  <c r="M90"/>
  <c r="N90" s="1"/>
  <c r="L42"/>
  <c r="L22"/>
  <c r="M12"/>
  <c r="N12" s="1"/>
  <c r="L59"/>
  <c r="M62"/>
  <c r="N62" s="1"/>
  <c r="L74"/>
  <c r="L98"/>
  <c r="M40"/>
  <c r="N40" s="1"/>
  <c r="M23"/>
  <c r="N23" s="1"/>
  <c r="L86"/>
  <c r="M106"/>
  <c r="N106" s="1"/>
  <c r="M94"/>
  <c r="N94" s="1"/>
  <c r="L58"/>
  <c r="L28"/>
  <c r="M66"/>
  <c r="N66" s="1"/>
  <c r="L82"/>
  <c r="L99"/>
  <c r="L15"/>
  <c r="M35"/>
  <c r="N35" s="1"/>
  <c r="M84"/>
  <c r="N84" s="1"/>
  <c r="M30"/>
  <c r="N30" s="1"/>
  <c r="L38"/>
  <c r="M26"/>
  <c r="N26" s="1"/>
  <c r="M34"/>
  <c r="N34" s="1"/>
  <c r="M69"/>
  <c r="N69" s="1"/>
  <c r="M10"/>
  <c r="N10" s="1"/>
  <c r="M65"/>
  <c r="N65" s="1"/>
  <c r="L54"/>
  <c r="L96"/>
  <c r="M88"/>
  <c r="N88" s="1"/>
  <c r="M46"/>
  <c r="N46" s="1"/>
  <c r="L61"/>
  <c r="L100"/>
  <c r="M83"/>
  <c r="N83" s="1"/>
  <c r="M72"/>
  <c r="N72" s="1"/>
  <c r="L57"/>
  <c r="M21"/>
  <c r="N21" s="1"/>
  <c r="M95"/>
  <c r="N95" s="1"/>
  <c r="L79"/>
  <c r="L45"/>
  <c r="L18"/>
  <c r="L76"/>
  <c r="L55"/>
  <c r="L92"/>
  <c r="M104"/>
  <c r="N104" s="1"/>
  <c r="M102"/>
  <c r="N102" s="1"/>
  <c r="L41"/>
  <c r="M19"/>
  <c r="N19" s="1"/>
  <c r="L68"/>
  <c r="L85"/>
  <c r="L105"/>
  <c r="L49"/>
  <c r="L25"/>
  <c r="L78"/>
  <c r="M97"/>
  <c r="N97" s="1"/>
  <c r="L37"/>
  <c r="M108"/>
  <c r="N108" s="1"/>
  <c r="L9"/>
  <c r="L33"/>
  <c r="L51"/>
  <c r="L24"/>
  <c r="M64"/>
  <c r="N64" s="1"/>
  <c r="L32"/>
  <c r="L80"/>
  <c r="L13"/>
  <c r="L109"/>
  <c r="L101"/>
  <c r="M91"/>
  <c r="N91" s="1"/>
  <c r="M67"/>
  <c r="N67" s="1"/>
  <c r="L11"/>
  <c r="L73"/>
  <c r="M17"/>
  <c r="N17" s="1"/>
  <c r="M44"/>
  <c r="N44" s="1"/>
  <c r="M103"/>
  <c r="N103" s="1"/>
  <c r="L87"/>
  <c r="L89"/>
  <c r="M93"/>
  <c r="N93" s="1"/>
  <c r="L53"/>
  <c r="M31"/>
  <c r="N31" s="1"/>
  <c r="L110"/>
  <c r="L39"/>
  <c r="L63"/>
  <c r="L14"/>
  <c r="L36"/>
  <c r="M60"/>
  <c r="N60" s="1"/>
  <c r="M16"/>
  <c r="N16" s="1"/>
  <c r="L47"/>
  <c r="M107"/>
  <c r="N107" s="1"/>
  <c r="L75"/>
  <c r="N111" l="1"/>
</calcChain>
</file>

<file path=xl/sharedStrings.xml><?xml version="1.0" encoding="utf-8"?>
<sst xmlns="http://schemas.openxmlformats.org/spreadsheetml/2006/main" count="237" uniqueCount="137">
  <si>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</si>
  <si>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</si>
  <si>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</si>
  <si>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</si>
  <si>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</si>
  <si>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</si>
  <si>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</si>
  <si>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</si>
  <si>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</si>
  <si>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</si>
  <si>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</si>
  <si>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</si>
  <si>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</si>
  <si>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</si>
  <si>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</si>
  <si>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</si>
  <si>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</si>
  <si>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</si>
  <si>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</si>
  <si>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TOTAL COM BDI</t>
  </si>
  <si>
    <t xml:space="preserve">PC   </t>
  </si>
  <si>
    <t xml:space="preserve">KG   </t>
  </si>
  <si>
    <t xml:space="preserve">M    </t>
  </si>
  <si>
    <t xml:space="preserve">PÇ   </t>
  </si>
  <si>
    <t xml:space="preserve">US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</si>
  <si>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</si>
  <si>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</si>
  <si>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</si>
  <si>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</si>
  <si>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</si>
  <si>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RELE FOTOELÉTRICO ELETRÔNICO 105-305V   </t>
  </si>
  <si>
    <t xml:space="preserve">CB ACO MR CL.A 6.4MM 7F                 </t>
  </si>
  <si>
    <t xml:space="preserve">CB CU 1X 1,5MM2 1KV XLPE                </t>
  </si>
  <si>
    <t>-</t>
  </si>
  <si>
    <t xml:space="preserve">ALCA PARA ESTRIBO ABERTA                </t>
  </si>
  <si>
    <t xml:space="preserve">CINTA ACO D 180MM                       </t>
  </si>
  <si>
    <t xml:space="preserve">CINTA ACO D 210MM                       </t>
  </si>
  <si>
    <t xml:space="preserve">CINTA ACO D 240MM                       </t>
  </si>
  <si>
    <t xml:space="preserve">CINTA ACO D 250MM                       </t>
  </si>
  <si>
    <t xml:space="preserve">CINTA ACO D 310MM                       </t>
  </si>
  <si>
    <t xml:space="preserve">CONECTOR ATER DE FERRAGENS DE IP        </t>
  </si>
  <si>
    <t xml:space="preserve">CONECTOR CUNHA CU ITEM 1                </t>
  </si>
  <si>
    <t xml:space="preserve">CONECTOR CUNHA CU ITEM 4                </t>
  </si>
  <si>
    <t xml:space="preserve">CONECTOR H ITEM 2 - 27-54 / 13-34MM2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</si>
  <si>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</si>
  <si>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</si>
  <si>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</si>
  <si>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</si>
  <si>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PARAF.CAB.ABAUL.M16X  70MM              </t>
  </si>
  <si>
    <t>77.1E</t>
  </si>
  <si>
    <t>RUA GERALDO BARBOSA - BAIRRO RECANTO DA LAGOA - 
(EXTENSÃO DE REDE E INSTALAÇÃO DE IP)</t>
  </si>
  <si>
    <t xml:space="preserve">AFASTADOR ARM SEC 500MM                 </t>
  </si>
  <si>
    <t xml:space="preserve">ALCA PREF CA/CAL  70MM2                 </t>
  </si>
  <si>
    <t xml:space="preserve">ALCA PREF DIST  34MM2                   </t>
  </si>
  <si>
    <t xml:space="preserve">ALCA PREF ESTAI CB 9,5MM                </t>
  </si>
  <si>
    <t xml:space="preserve">AREIA LAVADA                            </t>
  </si>
  <si>
    <t xml:space="preserve">M3   </t>
  </si>
  <si>
    <t xml:space="preserve">ARRUELA QUADRADA 38X18X3MM              </t>
  </si>
  <si>
    <t xml:space="preserve">BRACADEIRA PLAST CB MULT                </t>
  </si>
  <si>
    <t xml:space="preserve">BRACO SUPORTE C                         </t>
  </si>
  <si>
    <t>BRAÇO SUPORTE GRAMPO DE SUSPENSÃO ITEM 2</t>
  </si>
  <si>
    <t xml:space="preserve">CJ   </t>
  </si>
  <si>
    <t xml:space="preserve">BRITA N.1                               </t>
  </si>
  <si>
    <t xml:space="preserve">CANTONEIRA PARA BRACO C                 </t>
  </si>
  <si>
    <t xml:space="preserve">CARTUCHO APLICACAO VERMELHO             </t>
  </si>
  <si>
    <t xml:space="preserve">CB ACO HS 3/8P (9,5MM) 7F               </t>
  </si>
  <si>
    <t xml:space="preserve">CB AL  1X  16MM2 1KV                    </t>
  </si>
  <si>
    <t xml:space="preserve">CB AL  1X  50MM2 15KV PROT              </t>
  </si>
  <si>
    <t xml:space="preserve">CB AL  1X  70MM2 1KV                    </t>
  </si>
  <si>
    <t xml:space="preserve">CB QUAD CA 3X1X 70+70 1KV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</si>
  <si>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</si>
  <si>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</si>
  <si>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</si>
  <si>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160MM                       </t>
  </si>
  <si>
    <t xml:space="preserve">CINTA ACO D 170MM                       </t>
  </si>
  <si>
    <t xml:space="preserve">CINTA ACO D 190MM                       </t>
  </si>
  <si>
    <t xml:space="preserve">CINTA ACO D 200MM                       </t>
  </si>
  <si>
    <t xml:space="preserve">CINTA ACO D 220MM                       </t>
  </si>
  <si>
    <t xml:space="preserve">CINTA ACO D 230MM                       </t>
  </si>
  <si>
    <t xml:space="preserve">CINTA ACO D 290MM                       </t>
  </si>
  <si>
    <t xml:space="preserve">CINTA ACO D 300MM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</si>
  <si>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</si>
  <si>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</si>
  <si>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</si>
  <si>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</si>
  <si>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7                </t>
  </si>
  <si>
    <t xml:space="preserve">CONECTOR H ITEM 1 - 13-34 / 13/34MM2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</si>
  <si>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</si>
  <si>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</si>
  <si>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</si>
  <si>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</si>
  <si>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</si>
  <si>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</si>
  <si>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</si>
  <si>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 xml:space="preserve">CONECTOR TERMINAL COMP CA/CAA 34/50MM2  </t>
  </si>
  <si>
    <t xml:space="preserve">CONECTOR TERMINAL COMP CA/CAA 54/70MM2  </t>
  </si>
  <si>
    <t xml:space="preserve">CRUZETA DE FIBRA DE VIDRO 2,40M         </t>
  </si>
  <si>
    <t xml:space="preserve">ELO  FUS.BOTAO  500MM       3H          </t>
  </si>
  <si>
    <t xml:space="preserve">ESPACADOR LOSANG P/ 50-150MM2           </t>
  </si>
  <si>
    <t xml:space="preserve">FIO AL 5,1MM P/ AMAR RDP                </t>
  </si>
  <si>
    <t xml:space="preserve">GRAMPO ANCORAGEM  50MM2                 </t>
  </si>
  <si>
    <t xml:space="preserve">HASTE ATERRAMENTO 2,40M                 </t>
  </si>
  <si>
    <t xml:space="preserve">ISOL ANCORAGEM POLIM 15KV               </t>
  </si>
  <si>
    <t xml:space="preserve">ISOL PINO POLIM 15KV                    </t>
  </si>
  <si>
    <t xml:space="preserve">MANILHA SAPATILHA 50KN                  </t>
  </si>
  <si>
    <t xml:space="preserve">MANTA AUTO-ADES 15KV RDP                </t>
  </si>
  <si>
    <t xml:space="preserve">MÃO DE OBRA CONCRETAGEM DE BASE         </t>
  </si>
  <si>
    <t xml:space="preserve">MÃO DE OBRA POSTE A APROVEITAR          </t>
  </si>
  <si>
    <t xml:space="preserve">MÃO DE OBRA POSTE A INSTALAR            </t>
  </si>
  <si>
    <t xml:space="preserve">MÃO DE OBRA POSTE A RETIRAR             </t>
  </si>
  <si>
    <t xml:space="preserve">MAO FRANCESA PERFILADA                  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</si>
  <si>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</si>
  <si>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</si>
  <si>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</si>
  <si>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PARAF.CAB.ABAUL.M12X  40MM              </t>
  </si>
  <si>
    <t xml:space="preserve">PARAF.CAB.ABAUL.M16X  45MM              </t>
  </si>
  <si>
    <t xml:space="preserve">PARAF.CAB.ABAUL.M16X150MM               </t>
  </si>
  <si>
    <t xml:space="preserve">PARAF.CAB.QUAD.M16X200MM                </t>
  </si>
  <si>
    <t xml:space="preserve">PARAF.CAB.QUAD.M16X450MM                </t>
  </si>
  <si>
    <t xml:space="preserve">PARAF.CAB.SEXT M12X  40MM               </t>
  </si>
  <si>
    <t xml:space="preserve">PINO CRUZ PARA BRACO C                  </t>
  </si>
  <si>
    <t xml:space="preserve">POSTE CONC CC 11M 300DAN                </t>
  </si>
  <si>
    <t xml:space="preserve">POSTE CONC CC 11M 600DAN                </t>
  </si>
  <si>
    <t xml:space="preserve">POSTE CONC CC 12M1000DAN                </t>
  </si>
  <si>
    <t xml:space="preserve">SAPATILHA                               </t>
  </si>
  <si>
    <t xml:space="preserve">SELA P/ CRUZETA                         </t>
  </si>
  <si>
    <t xml:space="preserve">SUPORTE 240MM TRAFO PT CC               </t>
  </si>
  <si>
    <t xml:space="preserve">SUPORTE L P/ CRUZETA                    </t>
  </si>
  <si>
    <t xml:space="preserve">TRAFO TRIF 15KV  45KVA                  </t>
  </si>
  <si>
    <t>MOCONC</t>
  </si>
  <si>
    <t>MOCAPA</t>
  </si>
  <si>
    <t>MOCAPI</t>
  </si>
  <si>
    <t>MOCAPR</t>
  </si>
  <si>
    <t xml:space="preserve">BRACO P/ IP TIPO CURTO                  </t>
  </si>
  <si>
    <t xml:space="preserve">CINTA ACO D 320MM                       </t>
  </si>
  <si>
    <t xml:space="preserve">LUMINARIA FECHADA COM LAMP. LED 60W     </t>
  </si>
  <si>
    <t>LED60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</si>
</sst>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6" fillId="0" borderId="1" xfId="5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171450</xdr:rowOff>
    </xdr:from>
    <xdr:to>
      <xdr:col>10</xdr:col>
      <xdr:colOff>990600</xdr:colOff>
      <xdr:row>0</xdr:row>
      <xdr:rowOff>1076325</xdr:rowOff>
    </xdr:to>
    <xdr:pic>
      <xdr:nvPicPr>
        <xdr:cNvPr id="3857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676900" y="17145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47625</xdr:rowOff>
    </xdr:from>
    <xdr:to>
      <xdr:col>3</xdr:col>
      <xdr:colOff>628650</xdr:colOff>
      <xdr:row>0</xdr:row>
      <xdr:rowOff>1200150</xdr:rowOff>
    </xdr:to>
    <xdr:pic>
      <xdr:nvPicPr>
        <xdr:cNvPr id="3857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47625"/>
          <a:ext cx="13430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  <cell r="I79">
            <v>0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>
            <v>0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>
            <v>0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>
            <v>0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>
            <v>0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>
            <v>0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>
            <v>0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  <cell r="I145">
            <v>0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>
            <v>0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  <cell r="I213">
            <v>0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  <cell r="I235">
            <v>0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  <cell r="I236">
            <v>0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  <cell r="I237">
            <v>0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  <cell r="I244">
            <v>0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  <cell r="I245">
            <v>0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  <cell r="I246">
            <v>0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>
            <v>0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  <cell r="I268">
            <v>0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  <cell r="I269">
            <v>0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  <cell r="I270">
            <v>0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  <cell r="I271">
            <v>0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  <cell r="I272">
            <v>0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>
            <v>0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>
            <v>0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>
            <v>0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>
            <v>0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>
            <v>0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>
            <v>0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  <cell r="I292">
            <v>0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>
            <v>0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  <cell r="I308">
            <v>0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  <cell r="I380">
            <v>0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>
            <v>0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>
            <v>0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  <cell r="I399">
            <v>0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  <cell r="I402">
            <v>0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  <cell r="I403">
            <v>0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  <cell r="I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>
            <v>0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  <cell r="I421">
            <v>0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  <cell r="I422">
            <v>0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>
            <v>0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  <cell r="I427">
            <v>0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  <cell r="I428">
            <v>0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>
            <v>0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  <cell r="I433">
            <v>0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  <cell r="I434">
            <v>0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  <cell r="I438">
            <v>0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  <cell r="I440">
            <v>0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  <cell r="I441">
            <v>0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  <cell r="I457">
            <v>0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  <cell r="I461">
            <v>0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  <cell r="I462">
            <v>0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  <cell r="I466">
            <v>0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  <cell r="I467">
            <v>0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  <cell r="I468">
            <v>0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  <cell r="I470">
            <v>0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N121"/>
  <sheetViews>
    <sheetView showGridLines="0" showZeros="0" tabSelected="1" view="pageBreakPreview" zoomScale="85" zoomScaleNormal="100" zoomScaleSheetLayoutView="85" workbookViewId="0">
      <selection activeCell="F14" sqref="F14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4" ht="100.15" customHeight="1">
      <c r="A1" s="52" t="s">
        <v>2</v>
      </c>
      <c r="B1" s="53"/>
      <c r="C1" s="53"/>
      <c r="D1" s="53"/>
      <c r="E1" s="53"/>
      <c r="F1" s="53"/>
      <c r="G1" s="53" t="s">
        <v>15</v>
      </c>
      <c r="H1" s="53"/>
      <c r="I1" s="53"/>
      <c r="J1" s="53"/>
      <c r="K1" s="53"/>
      <c r="L1" s="50" t="s">
        <v>5</v>
      </c>
      <c r="M1" s="50"/>
      <c r="N1" s="51"/>
    </row>
    <row r="2" spans="1:14" ht="12.95" customHeight="1">
      <c r="A2" s="6" t="s">
        <v>6</v>
      </c>
      <c r="B2" s="54" t="s">
        <v>33</v>
      </c>
      <c r="C2" s="54"/>
      <c r="D2" s="54"/>
      <c r="E2" s="54"/>
      <c r="F2" s="54"/>
      <c r="G2" s="54"/>
      <c r="H2" s="54"/>
      <c r="I2" s="54"/>
      <c r="J2" s="1" t="s">
        <v>8</v>
      </c>
      <c r="K2" s="43" t="s">
        <v>25</v>
      </c>
      <c r="L2" s="43"/>
      <c r="M2" s="56" t="s">
        <v>16</v>
      </c>
      <c r="N2" s="57"/>
    </row>
    <row r="3" spans="1:14" ht="12.95" customHeight="1">
      <c r="A3" s="58" t="s">
        <v>12</v>
      </c>
      <c r="B3" s="39" t="s">
        <v>49</v>
      </c>
      <c r="C3" s="30" t="s">
        <v>50</v>
      </c>
      <c r="D3" s="31"/>
      <c r="E3" s="31"/>
      <c r="F3" s="31"/>
      <c r="G3" s="31"/>
      <c r="H3" s="31"/>
      <c r="I3" s="32"/>
      <c r="J3" s="55" t="s">
        <v>13</v>
      </c>
      <c r="K3" s="43" t="s">
        <v>14</v>
      </c>
      <c r="L3" s="1" t="s">
        <v>18</v>
      </c>
      <c r="M3" s="47" t="s">
        <v>17</v>
      </c>
      <c r="N3" s="48"/>
    </row>
    <row r="4" spans="1:14" ht="12.95" customHeight="1">
      <c r="A4" s="58"/>
      <c r="B4" s="40"/>
      <c r="C4" s="33"/>
      <c r="D4" s="34"/>
      <c r="E4" s="34"/>
      <c r="F4" s="34"/>
      <c r="G4" s="34"/>
      <c r="H4" s="34"/>
      <c r="I4" s="35"/>
      <c r="J4" s="55"/>
      <c r="K4" s="43"/>
      <c r="L4" s="59">
        <v>0.3382</v>
      </c>
      <c r="M4" s="49"/>
      <c r="N4" s="48"/>
    </row>
    <row r="5" spans="1:14" ht="12.95" customHeight="1">
      <c r="A5" s="58"/>
      <c r="B5" s="41"/>
      <c r="C5" s="36"/>
      <c r="D5" s="37"/>
      <c r="E5" s="37"/>
      <c r="F5" s="37"/>
      <c r="G5" s="37"/>
      <c r="H5" s="37"/>
      <c r="I5" s="38"/>
      <c r="J5" s="55"/>
      <c r="K5" s="43"/>
      <c r="L5" s="60"/>
      <c r="M5" s="49"/>
      <c r="N5" s="48"/>
    </row>
    <row r="6" spans="1:14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9"/>
      <c r="N6" s="48"/>
    </row>
    <row r="7" spans="1:14" ht="12.95" customHeight="1" thickBot="1">
      <c r="A7" s="44" t="s">
        <v>10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6"/>
    </row>
    <row r="8" spans="1:14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26</v>
      </c>
      <c r="L8" s="4" t="s">
        <v>27</v>
      </c>
      <c r="M8" s="4" t="s">
        <v>28</v>
      </c>
      <c r="N8" s="4" t="s">
        <v>29</v>
      </c>
    </row>
    <row r="9" spans="1:14" s="7" customFormat="1" ht="13.5" customHeight="1">
      <c r="A9" s="10">
        <v>1</v>
      </c>
      <c r="B9" s="11">
        <v>237222</v>
      </c>
      <c r="C9" s="16" t="s">
        <v>51</v>
      </c>
      <c r="D9" s="17"/>
      <c r="E9" s="17"/>
      <c r="F9" s="17"/>
      <c r="G9" s="17"/>
      <c r="H9" s="18"/>
      <c r="I9" s="11" t="s">
        <v>20</v>
      </c>
      <c r="J9" s="14">
        <v>1</v>
      </c>
      <c r="K9" s="12">
        <f>VLOOKUP(B9,[1]GERAL!$A$2:$I$638,7,FALSE)</f>
        <v>193.71716000000004</v>
      </c>
      <c r="L9" s="12">
        <f t="shared" ref="L9:L16" si="0">K9*(1+$L$4)</f>
        <v>259.23230351200004</v>
      </c>
      <c r="M9" s="12">
        <f t="shared" ref="M9:M16" si="1">K9*J9</f>
        <v>193.71716000000004</v>
      </c>
      <c r="N9" s="13">
        <f t="shared" ref="N9:N16" si="2">M9*(1+$L$4)</f>
        <v>259.23230351200004</v>
      </c>
    </row>
    <row r="10" spans="1:14" s="7" customFormat="1" ht="13.5" customHeight="1">
      <c r="A10" s="10">
        <v>2</v>
      </c>
      <c r="B10" s="11">
        <v>229005</v>
      </c>
      <c r="C10" s="19" t="s">
        <v>52</v>
      </c>
      <c r="D10" s="20"/>
      <c r="E10" s="20"/>
      <c r="F10" s="20"/>
      <c r="G10" s="20"/>
      <c r="H10" s="21"/>
      <c r="I10" s="11" t="s">
        <v>20</v>
      </c>
      <c r="J10" s="14">
        <v>5</v>
      </c>
      <c r="K10" s="12">
        <f>VLOOKUP(B10,[1]GERAL!$A$2:$I$638,7,FALSE)</f>
        <v>12.67357</v>
      </c>
      <c r="L10" s="12">
        <f t="shared" si="0"/>
        <v>16.959771373999999</v>
      </c>
      <c r="M10" s="12">
        <f t="shared" si="1"/>
        <v>63.367849999999997</v>
      </c>
      <c r="N10" s="13">
        <f t="shared" si="2"/>
        <v>84.798856869999995</v>
      </c>
    </row>
    <row r="11" spans="1:14" s="7" customFormat="1" ht="13.5" customHeight="1">
      <c r="A11" s="10">
        <v>3</v>
      </c>
      <c r="B11" s="11">
        <v>228924</v>
      </c>
      <c r="C11" s="19" t="s">
        <v>53</v>
      </c>
      <c r="D11" s="20"/>
      <c r="E11" s="20"/>
      <c r="F11" s="20"/>
      <c r="G11" s="20"/>
      <c r="H11" s="21"/>
      <c r="I11" s="11" t="s">
        <v>20</v>
      </c>
      <c r="J11" s="14">
        <v>1</v>
      </c>
      <c r="K11" s="12">
        <f>VLOOKUP(B11,[1]GERAL!$A$2:$I$638,7,FALSE)</f>
        <v>7.7805000000000009</v>
      </c>
      <c r="L11" s="12">
        <f t="shared" si="0"/>
        <v>10.411865100000002</v>
      </c>
      <c r="M11" s="12">
        <f t="shared" si="1"/>
        <v>7.7805000000000009</v>
      </c>
      <c r="N11" s="13">
        <f t="shared" si="2"/>
        <v>10.411865100000002</v>
      </c>
    </row>
    <row r="12" spans="1:14" s="7" customFormat="1" ht="13.5" customHeight="1">
      <c r="A12" s="10">
        <v>4</v>
      </c>
      <c r="B12" s="11">
        <v>237677</v>
      </c>
      <c r="C12" s="19" t="s">
        <v>54</v>
      </c>
      <c r="D12" s="20"/>
      <c r="E12" s="20"/>
      <c r="F12" s="20"/>
      <c r="G12" s="20"/>
      <c r="H12" s="21"/>
      <c r="I12" s="11" t="s">
        <v>20</v>
      </c>
      <c r="J12" s="14">
        <v>12</v>
      </c>
      <c r="K12" s="12">
        <f>VLOOKUP(B12,[1]GERAL!$A$2:$I$638,7,FALSE)</f>
        <v>20.972770000000004</v>
      </c>
      <c r="L12" s="12">
        <f t="shared" si="0"/>
        <v>28.065760814000008</v>
      </c>
      <c r="M12" s="12">
        <f t="shared" si="1"/>
        <v>251.67324000000005</v>
      </c>
      <c r="N12" s="13">
        <f t="shared" si="2"/>
        <v>336.78912976800007</v>
      </c>
    </row>
    <row r="13" spans="1:14" s="7" customFormat="1" ht="13.5" customHeight="1">
      <c r="A13" s="10">
        <v>5</v>
      </c>
      <c r="B13" s="11">
        <v>327841</v>
      </c>
      <c r="C13" s="19" t="s">
        <v>55</v>
      </c>
      <c r="D13" s="20"/>
      <c r="E13" s="20"/>
      <c r="F13" s="20"/>
      <c r="G13" s="20"/>
      <c r="H13" s="21"/>
      <c r="I13" s="11" t="s">
        <v>56</v>
      </c>
      <c r="J13" s="14">
        <v>0.81</v>
      </c>
      <c r="K13" s="12">
        <f>VLOOKUP(B13,[1]GERAL!$A$2:$I$638,7,FALSE)</f>
        <v>115.27243000000001</v>
      </c>
      <c r="L13" s="12">
        <f t="shared" si="0"/>
        <v>154.25756582600002</v>
      </c>
      <c r="M13" s="12">
        <f t="shared" si="1"/>
        <v>93.37066830000002</v>
      </c>
      <c r="N13" s="13">
        <f t="shared" si="2"/>
        <v>124.94862831906003</v>
      </c>
    </row>
    <row r="14" spans="1:14" s="7" customFormat="1" ht="13.5" customHeight="1">
      <c r="A14" s="10">
        <v>6</v>
      </c>
      <c r="B14" s="15">
        <v>75721</v>
      </c>
      <c r="C14" s="19" t="s">
        <v>57</v>
      </c>
      <c r="D14" s="20"/>
      <c r="E14" s="20"/>
      <c r="F14" s="20"/>
      <c r="G14" s="20"/>
      <c r="H14" s="21"/>
      <c r="I14" s="11" t="s">
        <v>20</v>
      </c>
      <c r="J14" s="14">
        <v>16</v>
      </c>
      <c r="K14" s="12">
        <f>VLOOKUP(B14,[1]GERAL!$A$2:$I$638,7,FALSE)</f>
        <v>0.8990800000000001</v>
      </c>
      <c r="L14" s="12">
        <f t="shared" si="0"/>
        <v>1.2031488560000001</v>
      </c>
      <c r="M14" s="12">
        <f t="shared" si="1"/>
        <v>14.385280000000002</v>
      </c>
      <c r="N14" s="13">
        <f t="shared" si="2"/>
        <v>19.250381696000002</v>
      </c>
    </row>
    <row r="15" spans="1:14" s="7" customFormat="1" ht="13.15" customHeight="1">
      <c r="A15" s="10">
        <v>7</v>
      </c>
      <c r="B15" s="15">
        <v>327692</v>
      </c>
      <c r="C15" s="19" t="s">
        <v>58</v>
      </c>
      <c r="D15" s="20"/>
      <c r="E15" s="20"/>
      <c r="F15" s="20"/>
      <c r="G15" s="20"/>
      <c r="H15" s="21"/>
      <c r="I15" s="11" t="s">
        <v>20</v>
      </c>
      <c r="J15" s="14">
        <v>37</v>
      </c>
      <c r="K15" s="12">
        <f>VLOOKUP(B15,[1]GERAL!$A$2:$I$638,7,FALSE)</f>
        <v>1.3832000000000002</v>
      </c>
      <c r="L15" s="12">
        <f t="shared" si="0"/>
        <v>1.8509982400000005</v>
      </c>
      <c r="M15" s="12">
        <f t="shared" si="1"/>
        <v>51.178400000000011</v>
      </c>
      <c r="N15" s="13">
        <f t="shared" si="2"/>
        <v>68.486934880000021</v>
      </c>
    </row>
    <row r="16" spans="1:14" s="7" customFormat="1" ht="13.15" customHeight="1">
      <c r="A16" s="10">
        <v>8</v>
      </c>
      <c r="B16" s="11">
        <v>211789</v>
      </c>
      <c r="C16" s="19" t="s">
        <v>59</v>
      </c>
      <c r="D16" s="20"/>
      <c r="E16" s="20"/>
      <c r="F16" s="20"/>
      <c r="G16" s="20"/>
      <c r="H16" s="21"/>
      <c r="I16" s="11" t="s">
        <v>20</v>
      </c>
      <c r="J16" s="14">
        <v>5</v>
      </c>
      <c r="K16" s="12">
        <f>VLOOKUP(B16,[1]GERAL!$A$2:$I$638,7,FALSE)</f>
        <v>157.39087000000001</v>
      </c>
      <c r="L16" s="12">
        <f t="shared" si="0"/>
        <v>210.62046223400003</v>
      </c>
      <c r="M16" s="12">
        <f t="shared" si="1"/>
        <v>786.95434999999998</v>
      </c>
      <c r="N16" s="13">
        <f t="shared" si="2"/>
        <v>1053.1023111700001</v>
      </c>
    </row>
    <row r="17" spans="1:14" s="7" customFormat="1" ht="13.15" customHeight="1">
      <c r="A17" s="10">
        <v>9</v>
      </c>
      <c r="B17" s="11">
        <v>231712</v>
      </c>
      <c r="C17" s="19" t="s">
        <v>60</v>
      </c>
      <c r="D17" s="20"/>
      <c r="E17" s="20"/>
      <c r="F17" s="20"/>
      <c r="G17" s="20"/>
      <c r="H17" s="21"/>
      <c r="I17" s="11" t="s">
        <v>61</v>
      </c>
      <c r="J17" s="14">
        <v>5</v>
      </c>
      <c r="K17" s="12">
        <f>VLOOKUP(B17,[1]GERAL!$A$2:$I$638,7,FALSE)</f>
        <v>66.341729999999998</v>
      </c>
      <c r="L17" s="12">
        <f t="shared" ref="L17:L78" si="3">K17*(1+$L$4)</f>
        <v>88.778503086000001</v>
      </c>
      <c r="M17" s="12">
        <f t="shared" ref="M17:M78" si="4">K17*J17</f>
        <v>331.70864999999998</v>
      </c>
      <c r="N17" s="13">
        <f t="shared" ref="N17:N78" si="5">M17*(1+$L$4)</f>
        <v>443.89251543</v>
      </c>
    </row>
    <row r="18" spans="1:14" s="7" customFormat="1" ht="13.15" customHeight="1">
      <c r="A18" s="10">
        <v>10</v>
      </c>
      <c r="B18" s="11">
        <v>327858</v>
      </c>
      <c r="C18" s="19" t="s">
        <v>62</v>
      </c>
      <c r="D18" s="20"/>
      <c r="E18" s="20"/>
      <c r="F18" s="20"/>
      <c r="G18" s="20"/>
      <c r="H18" s="21"/>
      <c r="I18" s="11" t="s">
        <v>56</v>
      </c>
      <c r="J18" s="14">
        <v>1.35</v>
      </c>
      <c r="K18" s="12">
        <f>VLOOKUP(B18,[1]GERAL!$A$2:$I$638,7,FALSE)</f>
        <v>121.82534000000001</v>
      </c>
      <c r="L18" s="12">
        <f t="shared" si="3"/>
        <v>163.02666998800001</v>
      </c>
      <c r="M18" s="12">
        <f t="shared" si="4"/>
        <v>164.46420900000004</v>
      </c>
      <c r="N18" s="13">
        <f t="shared" si="5"/>
        <v>220.08600448380005</v>
      </c>
    </row>
    <row r="19" spans="1:14" s="7" customFormat="1" ht="13.15" customHeight="1">
      <c r="A19" s="10">
        <v>11</v>
      </c>
      <c r="B19" s="11">
        <v>223818</v>
      </c>
      <c r="C19" s="19" t="s">
        <v>63</v>
      </c>
      <c r="D19" s="20"/>
      <c r="E19" s="20"/>
      <c r="F19" s="20"/>
      <c r="G19" s="20"/>
      <c r="H19" s="21"/>
      <c r="I19" s="11" t="s">
        <v>20</v>
      </c>
      <c r="J19" s="14">
        <v>2</v>
      </c>
      <c r="K19" s="12">
        <f>VLOOKUP(B19,[1]GERAL!$A$2:$I$638,7,FALSE)</f>
        <v>100.71425000000002</v>
      </c>
      <c r="L19" s="12">
        <f t="shared" si="3"/>
        <v>134.77580935000003</v>
      </c>
      <c r="M19" s="12">
        <f t="shared" si="4"/>
        <v>201.42850000000004</v>
      </c>
      <c r="N19" s="13">
        <f t="shared" si="5"/>
        <v>269.55161870000006</v>
      </c>
    </row>
    <row r="20" spans="1:14" s="7" customFormat="1" ht="13.15" customHeight="1">
      <c r="A20" s="10">
        <v>12</v>
      </c>
      <c r="B20" s="11">
        <v>231878</v>
      </c>
      <c r="C20" s="19" t="s">
        <v>64</v>
      </c>
      <c r="D20" s="20"/>
      <c r="E20" s="20"/>
      <c r="F20" s="20"/>
      <c r="G20" s="20"/>
      <c r="H20" s="21"/>
      <c r="I20" s="11" t="s">
        <v>20</v>
      </c>
      <c r="J20" s="14">
        <v>6</v>
      </c>
      <c r="K20" s="12">
        <f>VLOOKUP(B20,[1]GERAL!$A$2:$I$638,7,FALSE)</f>
        <v>10.961860000000001</v>
      </c>
      <c r="L20" s="12">
        <f t="shared" si="3"/>
        <v>14.669161052000003</v>
      </c>
      <c r="M20" s="12">
        <f t="shared" si="4"/>
        <v>65.771160000000009</v>
      </c>
      <c r="N20" s="13">
        <f t="shared" si="5"/>
        <v>88.014966312000013</v>
      </c>
    </row>
    <row r="21" spans="1:14" s="7" customFormat="1" ht="13.15" customHeight="1">
      <c r="A21" s="10">
        <v>13</v>
      </c>
      <c r="B21" s="11">
        <v>2964</v>
      </c>
      <c r="C21" s="19" t="s">
        <v>65</v>
      </c>
      <c r="D21" s="20"/>
      <c r="E21" s="20"/>
      <c r="F21" s="20"/>
      <c r="G21" s="20"/>
      <c r="H21" s="21"/>
      <c r="I21" s="11" t="s">
        <v>21</v>
      </c>
      <c r="J21" s="14">
        <v>87.5</v>
      </c>
      <c r="K21" s="12">
        <f>VLOOKUP(B21,[1]GERAL!$A$2:$I$638,7,FALSE)</f>
        <v>13.434329999999999</v>
      </c>
      <c r="L21" s="12">
        <f t="shared" si="3"/>
        <v>17.977820405999999</v>
      </c>
      <c r="M21" s="12">
        <f t="shared" si="4"/>
        <v>1175.5038749999999</v>
      </c>
      <c r="N21" s="13">
        <f t="shared" si="5"/>
        <v>1573.059285525</v>
      </c>
    </row>
    <row r="22" spans="1:14" s="7" customFormat="1" ht="13.15" customHeight="1">
      <c r="A22" s="10">
        <v>14</v>
      </c>
      <c r="B22" s="11">
        <v>2931</v>
      </c>
      <c r="C22" s="19" t="s">
        <v>31</v>
      </c>
      <c r="D22" s="20"/>
      <c r="E22" s="20"/>
      <c r="F22" s="20"/>
      <c r="G22" s="20"/>
      <c r="H22" s="21"/>
      <c r="I22" s="11" t="s">
        <v>21</v>
      </c>
      <c r="J22" s="14">
        <v>4.5</v>
      </c>
      <c r="K22" s="12">
        <f>VLOOKUP(B22,[1]GERAL!$A$2:$I$638,7,FALSE)</f>
        <v>5.3080300000000005</v>
      </c>
      <c r="L22" s="12">
        <f t="shared" si="3"/>
        <v>7.1032057460000013</v>
      </c>
      <c r="M22" s="12">
        <f t="shared" si="4"/>
        <v>23.886135000000003</v>
      </c>
      <c r="N22" s="13">
        <f t="shared" si="5"/>
        <v>31.964425857000005</v>
      </c>
    </row>
    <row r="23" spans="1:14" s="7" customFormat="1" ht="13.15" customHeight="1">
      <c r="A23" s="10">
        <v>15</v>
      </c>
      <c r="B23" s="11">
        <v>225623</v>
      </c>
      <c r="C23" s="19" t="s">
        <v>66</v>
      </c>
      <c r="D23" s="20"/>
      <c r="E23" s="20"/>
      <c r="F23" s="20"/>
      <c r="G23" s="20"/>
      <c r="H23" s="21"/>
      <c r="I23" s="11" t="s">
        <v>22</v>
      </c>
      <c r="J23" s="14">
        <v>2</v>
      </c>
      <c r="K23" s="12">
        <f>VLOOKUP(B23,[1]GERAL!$A$2:$I$638,7,FALSE)</f>
        <v>3.2505200000000003</v>
      </c>
      <c r="L23" s="12">
        <f t="shared" si="3"/>
        <v>4.3498458640000006</v>
      </c>
      <c r="M23" s="12">
        <f t="shared" si="4"/>
        <v>6.5010400000000006</v>
      </c>
      <c r="N23" s="13">
        <f t="shared" si="5"/>
        <v>8.6996917280000012</v>
      </c>
    </row>
    <row r="24" spans="1:14" s="7" customFormat="1" ht="13.15" customHeight="1">
      <c r="A24" s="10">
        <v>16</v>
      </c>
      <c r="B24" s="11">
        <v>231548</v>
      </c>
      <c r="C24" s="19" t="s">
        <v>67</v>
      </c>
      <c r="D24" s="20"/>
      <c r="E24" s="20"/>
      <c r="F24" s="20"/>
      <c r="G24" s="20"/>
      <c r="H24" s="21"/>
      <c r="I24" s="11" t="s">
        <v>22</v>
      </c>
      <c r="J24" s="14">
        <v>651</v>
      </c>
      <c r="K24" s="12">
        <f>VLOOKUP(B24,[1]GERAL!$A$2:$I$638,7,FALSE)</f>
        <v>10.23568</v>
      </c>
      <c r="L24" s="12">
        <f t="shared" si="3"/>
        <v>13.697386976000001</v>
      </c>
      <c r="M24" s="12">
        <f t="shared" si="4"/>
        <v>6663.4276799999998</v>
      </c>
      <c r="N24" s="13">
        <f t="shared" si="5"/>
        <v>8916.998921376</v>
      </c>
    </row>
    <row r="25" spans="1:14" s="7" customFormat="1" ht="13.15" customHeight="1">
      <c r="A25" s="10">
        <v>17</v>
      </c>
      <c r="B25" s="11">
        <v>225656</v>
      </c>
      <c r="C25" s="19" t="s">
        <v>68</v>
      </c>
      <c r="D25" s="20"/>
      <c r="E25" s="20"/>
      <c r="F25" s="20"/>
      <c r="G25" s="20"/>
      <c r="H25" s="21"/>
      <c r="I25" s="11" t="s">
        <v>22</v>
      </c>
      <c r="J25" s="14">
        <v>8</v>
      </c>
      <c r="K25" s="12">
        <f>VLOOKUP(B25,[1]GERAL!$A$2:$I$638,7,FALSE)</f>
        <v>19.157320000000002</v>
      </c>
      <c r="L25" s="12">
        <f t="shared" si="3"/>
        <v>25.636325624000005</v>
      </c>
      <c r="M25" s="12">
        <f t="shared" si="4"/>
        <v>153.25856000000002</v>
      </c>
      <c r="N25" s="13">
        <f t="shared" si="5"/>
        <v>205.09060499200004</v>
      </c>
    </row>
    <row r="26" spans="1:14" s="7" customFormat="1" ht="13.15" customHeight="1">
      <c r="A26" s="10">
        <v>18</v>
      </c>
      <c r="B26" s="11">
        <v>226373</v>
      </c>
      <c r="C26" s="19" t="s">
        <v>69</v>
      </c>
      <c r="D26" s="20"/>
      <c r="E26" s="20"/>
      <c r="F26" s="20"/>
      <c r="G26" s="20"/>
      <c r="H26" s="21"/>
      <c r="I26" s="11" t="s">
        <v>22</v>
      </c>
      <c r="J26" s="14">
        <v>222</v>
      </c>
      <c r="K26" s="12">
        <f>VLOOKUP(B26,[1]GERAL!$A$2:$I$638,7,FALSE)</f>
        <v>36.481900000000003</v>
      </c>
      <c r="L26" s="12">
        <f t="shared" si="3"/>
        <v>48.820078580000008</v>
      </c>
      <c r="M26" s="12">
        <f t="shared" si="4"/>
        <v>8098.9818000000005</v>
      </c>
      <c r="N26" s="13">
        <f t="shared" si="5"/>
        <v>10838.057444760001</v>
      </c>
    </row>
    <row r="27" spans="1:14" s="7" customFormat="1" ht="13.15" customHeight="1">
      <c r="A27" s="10">
        <v>19</v>
      </c>
      <c r="B27" s="11">
        <v>270439</v>
      </c>
      <c r="C27" s="19" t="s">
        <v>70</v>
      </c>
      <c r="D27" s="20"/>
      <c r="E27" s="20"/>
      <c r="F27" s="20"/>
      <c r="G27" s="20"/>
      <c r="H27" s="21"/>
      <c r="I27" s="11" t="s">
        <v>20</v>
      </c>
      <c r="J27" s="14">
        <v>3</v>
      </c>
      <c r="K27" s="12">
        <f>VLOOKUP(B27,[1]GERAL!$A$2:$I$638,7,FALSE)</f>
        <v>368.91673000000003</v>
      </c>
      <c r="L27" s="12">
        <f t="shared" si="3"/>
        <v>493.68436808600006</v>
      </c>
      <c r="M27" s="12">
        <f t="shared" si="4"/>
        <v>1106.7501900000002</v>
      </c>
      <c r="N27" s="13">
        <f t="shared" si="5"/>
        <v>1481.0531042580003</v>
      </c>
    </row>
    <row r="28" spans="1:14" s="7" customFormat="1" ht="13.15" customHeight="1">
      <c r="A28" s="10">
        <v>20</v>
      </c>
      <c r="B28" s="11">
        <v>79152</v>
      </c>
      <c r="C28" s="19" t="s">
        <v>71</v>
      </c>
      <c r="D28" s="20"/>
      <c r="E28" s="20"/>
      <c r="F28" s="20"/>
      <c r="G28" s="20"/>
      <c r="H28" s="21"/>
      <c r="I28" s="11" t="s">
        <v>72</v>
      </c>
      <c r="J28" s="14">
        <v>7.68</v>
      </c>
      <c r="K28" s="12">
        <f>VLOOKUP(B28,[1]GERAL!$A$2:$I$638,7,FALSE)</f>
        <v>32.418750000000003</v>
      </c>
      <c r="L28" s="12">
        <f t="shared" si="3"/>
        <v>43.382771250000005</v>
      </c>
      <c r="M28" s="12">
        <f t="shared" si="4"/>
        <v>248.976</v>
      </c>
      <c r="N28" s="13">
        <f t="shared" si="5"/>
        <v>333.1796832</v>
      </c>
    </row>
    <row r="29" spans="1:14" s="7" customFormat="1" ht="13.15" customHeight="1">
      <c r="A29" s="10">
        <v>21</v>
      </c>
      <c r="B29" s="11">
        <v>236828</v>
      </c>
      <c r="C29" s="19" t="s">
        <v>73</v>
      </c>
      <c r="D29" s="20"/>
      <c r="E29" s="20"/>
      <c r="F29" s="20"/>
      <c r="G29" s="20"/>
      <c r="H29" s="21"/>
      <c r="I29" s="11" t="s">
        <v>20</v>
      </c>
      <c r="J29" s="14">
        <v>1</v>
      </c>
      <c r="K29" s="12">
        <f>VLOOKUP(B29,[1]GERAL!$A$2:$I$638,7,FALSE)</f>
        <v>37.346400000000003</v>
      </c>
      <c r="L29" s="12">
        <f t="shared" si="3"/>
        <v>49.976952480000008</v>
      </c>
      <c r="M29" s="12">
        <f t="shared" si="4"/>
        <v>37.346400000000003</v>
      </c>
      <c r="N29" s="13">
        <f t="shared" si="5"/>
        <v>49.976952480000008</v>
      </c>
    </row>
    <row r="30" spans="1:14" s="7" customFormat="1" ht="13.15" customHeight="1">
      <c r="A30" s="10">
        <v>22</v>
      </c>
      <c r="B30" s="11">
        <v>236836</v>
      </c>
      <c r="C30" s="19" t="s">
        <v>74</v>
      </c>
      <c r="D30" s="20"/>
      <c r="E30" s="20"/>
      <c r="F30" s="20"/>
      <c r="G30" s="20"/>
      <c r="H30" s="21"/>
      <c r="I30" s="11" t="s">
        <v>20</v>
      </c>
      <c r="J30" s="14">
        <v>4</v>
      </c>
      <c r="K30" s="12">
        <f>VLOOKUP(B30,[1]GERAL!$A$2:$I$638,7,FALSE)</f>
        <v>29.565900000000006</v>
      </c>
      <c r="L30" s="12">
        <f t="shared" si="3"/>
        <v>39.565087380000008</v>
      </c>
      <c r="M30" s="12">
        <f t="shared" si="4"/>
        <v>118.26360000000003</v>
      </c>
      <c r="N30" s="13">
        <f t="shared" si="5"/>
        <v>158.26034952000003</v>
      </c>
    </row>
    <row r="31" spans="1:14" s="7" customFormat="1" ht="13.15" customHeight="1">
      <c r="A31" s="10">
        <v>23</v>
      </c>
      <c r="B31" s="11">
        <v>236844</v>
      </c>
      <c r="C31" s="19" t="s">
        <v>35</v>
      </c>
      <c r="D31" s="20"/>
      <c r="E31" s="20"/>
      <c r="F31" s="20"/>
      <c r="G31" s="20"/>
      <c r="H31" s="21"/>
      <c r="I31" s="11" t="s">
        <v>20</v>
      </c>
      <c r="J31" s="14">
        <v>2</v>
      </c>
      <c r="K31" s="12">
        <f>VLOOKUP(B31,[1]GERAL!$A$2:$I$638,7,FALSE)</f>
        <v>29.358420000000002</v>
      </c>
      <c r="L31" s="12">
        <f t="shared" si="3"/>
        <v>39.287437644000008</v>
      </c>
      <c r="M31" s="12">
        <f t="shared" si="4"/>
        <v>58.716840000000005</v>
      </c>
      <c r="N31" s="13">
        <f t="shared" si="5"/>
        <v>78.574875288000015</v>
      </c>
    </row>
    <row r="32" spans="1:14" s="7" customFormat="1" ht="13.15" customHeight="1">
      <c r="A32" s="10">
        <v>24</v>
      </c>
      <c r="B32" s="11">
        <v>236851</v>
      </c>
      <c r="C32" s="19" t="s">
        <v>75</v>
      </c>
      <c r="D32" s="20"/>
      <c r="E32" s="20"/>
      <c r="F32" s="20"/>
      <c r="G32" s="20"/>
      <c r="H32" s="21"/>
      <c r="I32" s="11" t="s">
        <v>20</v>
      </c>
      <c r="J32" s="14">
        <v>4</v>
      </c>
      <c r="K32" s="12">
        <f>VLOOKUP(B32,[1]GERAL!$A$2:$I$638,7,FALSE)</f>
        <v>31.312190000000001</v>
      </c>
      <c r="L32" s="12">
        <f t="shared" si="3"/>
        <v>41.901972658000005</v>
      </c>
      <c r="M32" s="12">
        <f t="shared" si="4"/>
        <v>125.24876</v>
      </c>
      <c r="N32" s="13">
        <f t="shared" si="5"/>
        <v>167.60789063200002</v>
      </c>
    </row>
    <row r="33" spans="1:14" s="7" customFormat="1" ht="13.15" customHeight="1">
      <c r="A33" s="10">
        <v>25</v>
      </c>
      <c r="B33" s="11">
        <v>236869</v>
      </c>
      <c r="C33" s="19" t="s">
        <v>76</v>
      </c>
      <c r="D33" s="20"/>
      <c r="E33" s="20"/>
      <c r="F33" s="20"/>
      <c r="G33" s="20"/>
      <c r="H33" s="21"/>
      <c r="I33" s="11" t="s">
        <v>20</v>
      </c>
      <c r="J33" s="14">
        <v>2</v>
      </c>
      <c r="K33" s="12">
        <f>VLOOKUP(B33,[1]GERAL!$A$2:$I$638,7,FALSE)</f>
        <v>32.608940000000004</v>
      </c>
      <c r="L33" s="12">
        <f t="shared" si="3"/>
        <v>43.63728350800001</v>
      </c>
      <c r="M33" s="12">
        <f t="shared" si="4"/>
        <v>65.217880000000008</v>
      </c>
      <c r="N33" s="13">
        <f t="shared" si="5"/>
        <v>87.27456701600002</v>
      </c>
    </row>
    <row r="34" spans="1:14" s="7" customFormat="1" ht="13.15" customHeight="1">
      <c r="A34" s="10">
        <v>26</v>
      </c>
      <c r="B34" s="11">
        <v>236877</v>
      </c>
      <c r="C34" s="19" t="s">
        <v>36</v>
      </c>
      <c r="D34" s="20"/>
      <c r="E34" s="20"/>
      <c r="F34" s="20"/>
      <c r="G34" s="20"/>
      <c r="H34" s="21"/>
      <c r="I34" s="11" t="s">
        <v>20</v>
      </c>
      <c r="J34" s="14">
        <v>6</v>
      </c>
      <c r="K34" s="12">
        <f>VLOOKUP(B34,[1]GERAL!$A$2:$I$638,7,FALSE)</f>
        <v>31.536960000000001</v>
      </c>
      <c r="L34" s="12">
        <f t="shared" si="3"/>
        <v>42.202759872000001</v>
      </c>
      <c r="M34" s="12">
        <f t="shared" si="4"/>
        <v>189.22176000000002</v>
      </c>
      <c r="N34" s="13">
        <f t="shared" si="5"/>
        <v>253.21655923200004</v>
      </c>
    </row>
    <row r="35" spans="1:14" s="7" customFormat="1" ht="12.75" customHeight="1">
      <c r="A35" s="10">
        <v>27</v>
      </c>
      <c r="B35" s="11">
        <v>236885</v>
      </c>
      <c r="C35" s="19" t="s">
        <v>77</v>
      </c>
      <c r="D35" s="20"/>
      <c r="E35" s="20"/>
      <c r="F35" s="20"/>
      <c r="G35" s="20"/>
      <c r="H35" s="21"/>
      <c r="I35" s="11" t="s">
        <v>20</v>
      </c>
      <c r="J35" s="14">
        <v>6</v>
      </c>
      <c r="K35" s="12">
        <f>VLOOKUP(B35,[1]GERAL!$A$2:$I$638,7,FALSE)</f>
        <v>34.735610000000001</v>
      </c>
      <c r="L35" s="12">
        <f t="shared" si="3"/>
        <v>46.483193302000004</v>
      </c>
      <c r="M35" s="12">
        <f t="shared" si="4"/>
        <v>208.41365999999999</v>
      </c>
      <c r="N35" s="13">
        <f t="shared" si="5"/>
        <v>278.89915981199999</v>
      </c>
    </row>
    <row r="36" spans="1:14" s="7" customFormat="1" ht="13.15" customHeight="1">
      <c r="A36" s="10">
        <v>28</v>
      </c>
      <c r="B36" s="11">
        <v>236893</v>
      </c>
      <c r="C36" s="19" t="s">
        <v>78</v>
      </c>
      <c r="D36" s="20"/>
      <c r="E36" s="20"/>
      <c r="F36" s="20"/>
      <c r="G36" s="20"/>
      <c r="H36" s="21"/>
      <c r="I36" s="11" t="s">
        <v>20</v>
      </c>
      <c r="J36" s="14">
        <v>2</v>
      </c>
      <c r="K36" s="12">
        <f>VLOOKUP(B36,[1]GERAL!$A$2:$I$638,7,FALSE)</f>
        <v>33.300540000000005</v>
      </c>
      <c r="L36" s="12">
        <f t="shared" si="3"/>
        <v>44.562782628000008</v>
      </c>
      <c r="M36" s="12">
        <f t="shared" si="4"/>
        <v>66.60108000000001</v>
      </c>
      <c r="N36" s="13">
        <f t="shared" si="5"/>
        <v>89.125565256000016</v>
      </c>
    </row>
    <row r="37" spans="1:14" s="7" customFormat="1" ht="13.15" customHeight="1">
      <c r="A37" s="10">
        <v>29</v>
      </c>
      <c r="B37" s="11">
        <v>236901</v>
      </c>
      <c r="C37" s="19" t="s">
        <v>37</v>
      </c>
      <c r="D37" s="20"/>
      <c r="E37" s="20"/>
      <c r="F37" s="20"/>
      <c r="G37" s="20"/>
      <c r="H37" s="21"/>
      <c r="I37" s="11" t="s">
        <v>20</v>
      </c>
      <c r="J37" s="14">
        <v>3</v>
      </c>
      <c r="K37" s="12">
        <f>VLOOKUP(B37,[1]GERAL!$A$2:$I$638,7,FALSE)</f>
        <v>37.484720000000003</v>
      </c>
      <c r="L37" s="12">
        <f t="shared" si="3"/>
        <v>50.162052304000007</v>
      </c>
      <c r="M37" s="12">
        <f t="shared" si="4"/>
        <v>112.45416</v>
      </c>
      <c r="N37" s="13">
        <f t="shared" si="5"/>
        <v>150.48615691200001</v>
      </c>
    </row>
    <row r="38" spans="1:14" s="7" customFormat="1" ht="13.15" customHeight="1">
      <c r="A38" s="10">
        <v>30</v>
      </c>
      <c r="B38" s="11">
        <v>236950</v>
      </c>
      <c r="C38" s="19" t="s">
        <v>79</v>
      </c>
      <c r="D38" s="20"/>
      <c r="E38" s="20"/>
      <c r="F38" s="20"/>
      <c r="G38" s="20"/>
      <c r="H38" s="21"/>
      <c r="I38" s="11" t="s">
        <v>20</v>
      </c>
      <c r="J38" s="14">
        <v>1</v>
      </c>
      <c r="K38" s="12">
        <f>VLOOKUP(B38,[1]GERAL!$A$2:$I$638,7,FALSE)</f>
        <v>43.432480000000012</v>
      </c>
      <c r="L38" s="12">
        <f t="shared" si="3"/>
        <v>58.121344736000019</v>
      </c>
      <c r="M38" s="12">
        <f t="shared" si="4"/>
        <v>43.432480000000012</v>
      </c>
      <c r="N38" s="13">
        <f t="shared" si="5"/>
        <v>58.121344736000019</v>
      </c>
    </row>
    <row r="39" spans="1:14" s="7" customFormat="1" ht="13.15" customHeight="1">
      <c r="A39" s="10">
        <v>31</v>
      </c>
      <c r="B39" s="11">
        <v>236968</v>
      </c>
      <c r="C39" s="19" t="s">
        <v>80</v>
      </c>
      <c r="D39" s="20"/>
      <c r="E39" s="20"/>
      <c r="F39" s="20"/>
      <c r="G39" s="20"/>
      <c r="H39" s="21"/>
      <c r="I39" s="11" t="s">
        <v>20</v>
      </c>
      <c r="J39" s="14">
        <v>2</v>
      </c>
      <c r="K39" s="12">
        <f>VLOOKUP(B39,[1]GERAL!$A$2:$I$638,7,FALSE)</f>
        <v>44.003050000000002</v>
      </c>
      <c r="L39" s="12">
        <f t="shared" si="3"/>
        <v>58.884881510000007</v>
      </c>
      <c r="M39" s="12">
        <f t="shared" si="4"/>
        <v>88.006100000000004</v>
      </c>
      <c r="N39" s="13">
        <f t="shared" si="5"/>
        <v>117.76976302000001</v>
      </c>
    </row>
    <row r="40" spans="1:14" s="7" customFormat="1" ht="13.15" customHeight="1">
      <c r="A40" s="10">
        <v>32</v>
      </c>
      <c r="B40" s="11">
        <v>364562</v>
      </c>
      <c r="C40" s="19" t="s">
        <v>81</v>
      </c>
      <c r="D40" s="20"/>
      <c r="E40" s="20"/>
      <c r="F40" s="20"/>
      <c r="G40" s="20"/>
      <c r="H40" s="21"/>
      <c r="I40" s="11" t="s">
        <v>20</v>
      </c>
      <c r="J40" s="14">
        <v>3</v>
      </c>
      <c r="K40" s="12">
        <f>VLOOKUP(B40,[1]GERAL!$A$2:$I$638,7,FALSE)</f>
        <v>37.069760000000009</v>
      </c>
      <c r="L40" s="12">
        <f t="shared" si="3"/>
        <v>49.606752832000012</v>
      </c>
      <c r="M40" s="12">
        <f t="shared" si="4"/>
        <v>111.20928000000004</v>
      </c>
      <c r="N40" s="13">
        <f t="shared" si="5"/>
        <v>148.82025849600006</v>
      </c>
    </row>
    <row r="41" spans="1:14" s="7" customFormat="1" ht="13.15" customHeight="1">
      <c r="A41" s="10">
        <v>33</v>
      </c>
      <c r="B41" s="11">
        <v>39586</v>
      </c>
      <c r="C41" s="19" t="s">
        <v>82</v>
      </c>
      <c r="D41" s="20"/>
      <c r="E41" s="20"/>
      <c r="F41" s="20"/>
      <c r="G41" s="20"/>
      <c r="H41" s="21"/>
      <c r="I41" s="11" t="s">
        <v>20</v>
      </c>
      <c r="J41" s="14">
        <v>3</v>
      </c>
      <c r="K41" s="12">
        <f>VLOOKUP(B41,[1]GERAL!$A$2:$I$638,7,FALSE)</f>
        <v>18.863390000000003</v>
      </c>
      <c r="L41" s="12">
        <f t="shared" si="3"/>
        <v>25.242988498000006</v>
      </c>
      <c r="M41" s="12">
        <f t="shared" si="4"/>
        <v>56.590170000000008</v>
      </c>
      <c r="N41" s="13">
        <f t="shared" si="5"/>
        <v>75.728965494000008</v>
      </c>
    </row>
    <row r="42" spans="1:14" s="7" customFormat="1" ht="13.15" customHeight="1">
      <c r="A42" s="10">
        <v>34</v>
      </c>
      <c r="B42" s="11">
        <v>375056</v>
      </c>
      <c r="C42" s="19" t="s">
        <v>83</v>
      </c>
      <c r="D42" s="20"/>
      <c r="E42" s="20"/>
      <c r="F42" s="20"/>
      <c r="G42" s="20"/>
      <c r="H42" s="21"/>
      <c r="I42" s="11" t="s">
        <v>20</v>
      </c>
      <c r="J42" s="14">
        <v>3</v>
      </c>
      <c r="K42" s="12">
        <f>VLOOKUP(B42,[1]GERAL!$A$2:$I$638,7,FALSE)</f>
        <v>40.38944</v>
      </c>
      <c r="L42" s="12">
        <f t="shared" si="3"/>
        <v>54.049148608000003</v>
      </c>
      <c r="M42" s="12">
        <f t="shared" si="4"/>
        <v>121.16831999999999</v>
      </c>
      <c r="N42" s="13">
        <f t="shared" si="5"/>
        <v>162.14744582399999</v>
      </c>
    </row>
    <row r="43" spans="1:14" s="7" customFormat="1" ht="13.15" customHeight="1">
      <c r="A43" s="10">
        <v>35</v>
      </c>
      <c r="B43" s="11">
        <v>231175</v>
      </c>
      <c r="C43" s="19" t="s">
        <v>40</v>
      </c>
      <c r="D43" s="20"/>
      <c r="E43" s="20"/>
      <c r="F43" s="20"/>
      <c r="G43" s="20"/>
      <c r="H43" s="21"/>
      <c r="I43" s="11" t="s">
        <v>20</v>
      </c>
      <c r="J43" s="14">
        <v>2</v>
      </c>
      <c r="K43" s="12">
        <f>VLOOKUP(B43,[1]GERAL!$A$2:$I$638,7,FALSE)</f>
        <v>2.4551799999999999</v>
      </c>
      <c r="L43" s="12">
        <f t="shared" si="3"/>
        <v>3.2855218760000002</v>
      </c>
      <c r="M43" s="12">
        <f t="shared" si="4"/>
        <v>4.9103599999999998</v>
      </c>
      <c r="N43" s="13">
        <f t="shared" si="5"/>
        <v>6.5710437520000005</v>
      </c>
    </row>
    <row r="44" spans="1:14" s="7" customFormat="1" ht="13.15" customHeight="1">
      <c r="A44" s="10">
        <v>36</v>
      </c>
      <c r="B44" s="11">
        <v>231795</v>
      </c>
      <c r="C44" s="19" t="s">
        <v>84</v>
      </c>
      <c r="D44" s="20"/>
      <c r="E44" s="20"/>
      <c r="F44" s="20"/>
      <c r="G44" s="20"/>
      <c r="H44" s="21"/>
      <c r="I44" s="11" t="s">
        <v>20</v>
      </c>
      <c r="J44" s="14">
        <v>3</v>
      </c>
      <c r="K44" s="12">
        <f>VLOOKUP(B44,[1]GERAL!$A$2:$I$638,7,FALSE)</f>
        <v>26.69576</v>
      </c>
      <c r="L44" s="12">
        <f t="shared" si="3"/>
        <v>35.724266032000003</v>
      </c>
      <c r="M44" s="12">
        <f t="shared" si="4"/>
        <v>80.087279999999993</v>
      </c>
      <c r="N44" s="13">
        <f t="shared" si="5"/>
        <v>107.17279809599999</v>
      </c>
    </row>
    <row r="45" spans="1:14" s="7" customFormat="1" ht="13.15" customHeight="1">
      <c r="A45" s="10">
        <v>37</v>
      </c>
      <c r="B45" s="11">
        <v>227884</v>
      </c>
      <c r="C45" s="19" t="s">
        <v>42</v>
      </c>
      <c r="D45" s="20"/>
      <c r="E45" s="20"/>
      <c r="F45" s="20"/>
      <c r="G45" s="20"/>
      <c r="H45" s="21"/>
      <c r="I45" s="11" t="s">
        <v>20</v>
      </c>
      <c r="J45" s="14">
        <v>1</v>
      </c>
      <c r="K45" s="12">
        <f>VLOOKUP(B45,[1]GERAL!$A$2:$I$638,7,FALSE)</f>
        <v>2.9738800000000003</v>
      </c>
      <c r="L45" s="12">
        <f t="shared" si="3"/>
        <v>3.9796462160000008</v>
      </c>
      <c r="M45" s="12">
        <f t="shared" si="4"/>
        <v>2.9738800000000003</v>
      </c>
      <c r="N45" s="13">
        <f t="shared" si="5"/>
        <v>3.9796462160000008</v>
      </c>
    </row>
    <row r="46" spans="1:14" s="7" customFormat="1" ht="13.15" customHeight="1">
      <c r="A46" s="10">
        <v>38</v>
      </c>
      <c r="B46" s="11">
        <v>231688</v>
      </c>
      <c r="C46" s="19" t="s">
        <v>85</v>
      </c>
      <c r="D46" s="20"/>
      <c r="E46" s="20"/>
      <c r="F46" s="20"/>
      <c r="G46" s="20"/>
      <c r="H46" s="21"/>
      <c r="I46" s="11" t="s">
        <v>20</v>
      </c>
      <c r="J46" s="14">
        <v>3</v>
      </c>
      <c r="K46" s="12">
        <f>VLOOKUP(B46,[1]GERAL!$A$2:$I$638,7,FALSE)</f>
        <v>7.1407699999999998</v>
      </c>
      <c r="L46" s="12">
        <f t="shared" si="3"/>
        <v>9.5557784140000006</v>
      </c>
      <c r="M46" s="12">
        <f t="shared" si="4"/>
        <v>21.42231</v>
      </c>
      <c r="N46" s="13">
        <f t="shared" si="5"/>
        <v>28.667335242</v>
      </c>
    </row>
    <row r="47" spans="1:14" s="7" customFormat="1" ht="13.15" customHeight="1">
      <c r="A47" s="10">
        <v>39</v>
      </c>
      <c r="B47" s="11">
        <v>227769</v>
      </c>
      <c r="C47" s="19" t="s">
        <v>86</v>
      </c>
      <c r="D47" s="20"/>
      <c r="E47" s="20"/>
      <c r="F47" s="20"/>
      <c r="G47" s="20"/>
      <c r="H47" s="21"/>
      <c r="I47" s="11" t="s">
        <v>20</v>
      </c>
      <c r="J47" s="14">
        <v>6</v>
      </c>
      <c r="K47" s="12">
        <f>VLOOKUP(B47,[1]GERAL!$A$2:$I$638,7,FALSE)</f>
        <v>4.0458600000000002</v>
      </c>
      <c r="L47" s="12">
        <f t="shared" si="3"/>
        <v>5.4141698520000006</v>
      </c>
      <c r="M47" s="12">
        <f t="shared" si="4"/>
        <v>24.27516</v>
      </c>
      <c r="N47" s="13">
        <f t="shared" si="5"/>
        <v>32.485019112000003</v>
      </c>
    </row>
    <row r="48" spans="1:14" s="7" customFormat="1" ht="13.15" customHeight="1">
      <c r="A48" s="10">
        <v>40</v>
      </c>
      <c r="B48" s="11">
        <v>227777</v>
      </c>
      <c r="C48" s="19" t="s">
        <v>43</v>
      </c>
      <c r="D48" s="20"/>
      <c r="E48" s="20"/>
      <c r="F48" s="20"/>
      <c r="G48" s="20"/>
      <c r="H48" s="21"/>
      <c r="I48" s="11" t="s">
        <v>20</v>
      </c>
      <c r="J48" s="14">
        <v>5</v>
      </c>
      <c r="K48" s="12">
        <f>VLOOKUP(B48,[1]GERAL!$A$2:$I$638,7,FALSE)</f>
        <v>4.6683000000000003</v>
      </c>
      <c r="L48" s="12">
        <f t="shared" si="3"/>
        <v>6.2471190600000011</v>
      </c>
      <c r="M48" s="12">
        <f t="shared" si="4"/>
        <v>23.341500000000003</v>
      </c>
      <c r="N48" s="13">
        <f t="shared" si="5"/>
        <v>31.235595300000007</v>
      </c>
    </row>
    <row r="49" spans="1:14" s="7" customFormat="1" ht="13.15" customHeight="1">
      <c r="A49" s="10">
        <v>41</v>
      </c>
      <c r="B49" s="11">
        <v>227785</v>
      </c>
      <c r="C49" s="19" t="s">
        <v>87</v>
      </c>
      <c r="D49" s="20"/>
      <c r="E49" s="20"/>
      <c r="F49" s="20"/>
      <c r="G49" s="20"/>
      <c r="H49" s="21"/>
      <c r="I49" s="11" t="s">
        <v>20</v>
      </c>
      <c r="J49" s="14">
        <v>5</v>
      </c>
      <c r="K49" s="12">
        <f>VLOOKUP(B49,[1]GERAL!$A$2:$I$638,7,FALSE)</f>
        <v>7.5211499999999996</v>
      </c>
      <c r="L49" s="12">
        <f t="shared" si="3"/>
        <v>10.064802929999999</v>
      </c>
      <c r="M49" s="12">
        <f t="shared" si="4"/>
        <v>37.60575</v>
      </c>
      <c r="N49" s="13">
        <f t="shared" si="5"/>
        <v>50.324014650000002</v>
      </c>
    </row>
    <row r="50" spans="1:14" s="7" customFormat="1" ht="13.15" customHeight="1">
      <c r="A50" s="10">
        <v>42</v>
      </c>
      <c r="B50" s="11">
        <v>327726</v>
      </c>
      <c r="C50" s="19" t="s">
        <v>88</v>
      </c>
      <c r="D50" s="20"/>
      <c r="E50" s="20"/>
      <c r="F50" s="20"/>
      <c r="G50" s="20"/>
      <c r="H50" s="21"/>
      <c r="I50" s="11" t="s">
        <v>20</v>
      </c>
      <c r="J50" s="14">
        <v>6</v>
      </c>
      <c r="K50" s="12">
        <f>VLOOKUP(B50,[1]GERAL!$A$2:$I$638,7,FALSE)</f>
        <v>15.12875</v>
      </c>
      <c r="L50" s="12">
        <f t="shared" si="3"/>
        <v>20.24529325</v>
      </c>
      <c r="M50" s="12">
        <f t="shared" si="4"/>
        <v>90.772500000000008</v>
      </c>
      <c r="N50" s="13">
        <f t="shared" si="5"/>
        <v>121.47175950000002</v>
      </c>
    </row>
    <row r="51" spans="1:14" s="7" customFormat="1" ht="13.15" customHeight="1">
      <c r="A51" s="10">
        <v>43</v>
      </c>
      <c r="B51" s="11">
        <v>327767</v>
      </c>
      <c r="C51" s="19" t="s">
        <v>89</v>
      </c>
      <c r="D51" s="20"/>
      <c r="E51" s="20"/>
      <c r="F51" s="20"/>
      <c r="G51" s="20"/>
      <c r="H51" s="21"/>
      <c r="I51" s="11" t="s">
        <v>20</v>
      </c>
      <c r="J51" s="14">
        <v>3</v>
      </c>
      <c r="K51" s="12">
        <f>VLOOKUP(B51,[1]GERAL!$A$2:$I$638,7,FALSE)</f>
        <v>26.436409999999999</v>
      </c>
      <c r="L51" s="12">
        <f t="shared" si="3"/>
        <v>35.377203862000002</v>
      </c>
      <c r="M51" s="12">
        <f t="shared" si="4"/>
        <v>79.309229999999999</v>
      </c>
      <c r="N51" s="13">
        <f t="shared" si="5"/>
        <v>106.13161158600001</v>
      </c>
    </row>
    <row r="52" spans="1:14" s="7" customFormat="1" ht="13.15" customHeight="1">
      <c r="A52" s="10">
        <v>44</v>
      </c>
      <c r="B52" s="11">
        <v>377357</v>
      </c>
      <c r="C52" s="19" t="s">
        <v>90</v>
      </c>
      <c r="D52" s="20"/>
      <c r="E52" s="20"/>
      <c r="F52" s="20"/>
      <c r="G52" s="20"/>
      <c r="H52" s="21"/>
      <c r="I52" s="11" t="s">
        <v>20</v>
      </c>
      <c r="J52" s="14">
        <v>3</v>
      </c>
      <c r="K52" s="12">
        <f>VLOOKUP(B52,[1]GERAL!$A$2:$I$638,7,FALSE)</f>
        <v>12.34506</v>
      </c>
      <c r="L52" s="12">
        <f t="shared" si="3"/>
        <v>16.520159292000002</v>
      </c>
      <c r="M52" s="12">
        <f t="shared" si="4"/>
        <v>37.035179999999997</v>
      </c>
      <c r="N52" s="13">
        <f t="shared" si="5"/>
        <v>49.560477876</v>
      </c>
    </row>
    <row r="53" spans="1:14" s="7" customFormat="1" ht="13.15" customHeight="1">
      <c r="A53" s="10">
        <v>45</v>
      </c>
      <c r="B53" s="11">
        <v>338731</v>
      </c>
      <c r="C53" s="19" t="s">
        <v>91</v>
      </c>
      <c r="D53" s="20"/>
      <c r="E53" s="20"/>
      <c r="F53" s="20"/>
      <c r="G53" s="20"/>
      <c r="H53" s="21"/>
      <c r="I53" s="11" t="s">
        <v>20</v>
      </c>
      <c r="J53" s="14">
        <v>3</v>
      </c>
      <c r="K53" s="12">
        <f>VLOOKUP(B53,[1]GERAL!$A$2:$I$638,7,FALSE)</f>
        <v>3.4407100000000006</v>
      </c>
      <c r="L53" s="12">
        <f t="shared" si="3"/>
        <v>4.6043581220000007</v>
      </c>
      <c r="M53" s="12">
        <f t="shared" si="4"/>
        <v>10.322130000000001</v>
      </c>
      <c r="N53" s="13">
        <f t="shared" si="5"/>
        <v>13.813074366000002</v>
      </c>
    </row>
    <row r="54" spans="1:14" s="7" customFormat="1" ht="13.15" customHeight="1">
      <c r="A54" s="10">
        <v>46</v>
      </c>
      <c r="B54" s="11">
        <v>231886</v>
      </c>
      <c r="C54" s="19" t="s">
        <v>92</v>
      </c>
      <c r="D54" s="20"/>
      <c r="E54" s="20"/>
      <c r="F54" s="20"/>
      <c r="G54" s="20"/>
      <c r="H54" s="21"/>
      <c r="I54" s="11" t="s">
        <v>20</v>
      </c>
      <c r="J54" s="14">
        <v>6</v>
      </c>
      <c r="K54" s="12">
        <f>VLOOKUP(B54,[1]GERAL!$A$2:$I$638,7,FALSE)</f>
        <v>3.31968</v>
      </c>
      <c r="L54" s="12">
        <f t="shared" si="3"/>
        <v>4.4423957760000006</v>
      </c>
      <c r="M54" s="12">
        <f t="shared" si="4"/>
        <v>19.91808</v>
      </c>
      <c r="N54" s="13">
        <f t="shared" si="5"/>
        <v>26.654374656000002</v>
      </c>
    </row>
    <row r="55" spans="1:14" s="7" customFormat="1" ht="13.15" customHeight="1">
      <c r="A55" s="10">
        <v>47</v>
      </c>
      <c r="B55" s="11">
        <v>227389</v>
      </c>
      <c r="C55" s="19" t="s">
        <v>93</v>
      </c>
      <c r="D55" s="20"/>
      <c r="E55" s="20"/>
      <c r="F55" s="20"/>
      <c r="G55" s="20"/>
      <c r="H55" s="21"/>
      <c r="I55" s="11" t="s">
        <v>20</v>
      </c>
      <c r="J55" s="14">
        <v>6</v>
      </c>
      <c r="K55" s="12">
        <f>VLOOKUP(B55,[1]GERAL!$A$2:$I$638,7,FALSE)</f>
        <v>3.5098699999999998</v>
      </c>
      <c r="L55" s="12">
        <f t="shared" si="3"/>
        <v>4.6969080339999998</v>
      </c>
      <c r="M55" s="12">
        <f t="shared" si="4"/>
        <v>21.05922</v>
      </c>
      <c r="N55" s="13">
        <f t="shared" si="5"/>
        <v>28.181448204000002</v>
      </c>
    </row>
    <row r="56" spans="1:14" s="7" customFormat="1" ht="13.15" customHeight="1">
      <c r="A56" s="10">
        <v>48</v>
      </c>
      <c r="B56" s="11">
        <v>227058</v>
      </c>
      <c r="C56" s="19" t="s">
        <v>94</v>
      </c>
      <c r="D56" s="20"/>
      <c r="E56" s="20"/>
      <c r="F56" s="20"/>
      <c r="G56" s="20"/>
      <c r="H56" s="21"/>
      <c r="I56" s="11" t="s">
        <v>20</v>
      </c>
      <c r="J56" s="14">
        <v>6</v>
      </c>
      <c r="K56" s="12">
        <f>VLOOKUP(B56,[1]GERAL!$A$2:$I$638,7,FALSE)</f>
        <v>11.255789999999999</v>
      </c>
      <c r="L56" s="12">
        <f t="shared" si="3"/>
        <v>15.062498178</v>
      </c>
      <c r="M56" s="12">
        <f t="shared" si="4"/>
        <v>67.534739999999999</v>
      </c>
      <c r="N56" s="13">
        <f t="shared" si="5"/>
        <v>90.374989068000005</v>
      </c>
    </row>
    <row r="57" spans="1:14" s="7" customFormat="1" ht="13.15" customHeight="1">
      <c r="A57" s="10">
        <v>49</v>
      </c>
      <c r="B57" s="11">
        <v>227066</v>
      </c>
      <c r="C57" s="19" t="s">
        <v>95</v>
      </c>
      <c r="D57" s="20"/>
      <c r="E57" s="20"/>
      <c r="F57" s="20"/>
      <c r="G57" s="20"/>
      <c r="H57" s="21"/>
      <c r="I57" s="11" t="s">
        <v>20</v>
      </c>
      <c r="J57" s="14">
        <v>4</v>
      </c>
      <c r="K57" s="12">
        <f>VLOOKUP(B57,[1]GERAL!$A$2:$I$638,7,FALSE)</f>
        <v>6.5874900000000007</v>
      </c>
      <c r="L57" s="12">
        <f t="shared" si="3"/>
        <v>8.815379118000001</v>
      </c>
      <c r="M57" s="12">
        <f t="shared" si="4"/>
        <v>26.349960000000003</v>
      </c>
      <c r="N57" s="13">
        <f t="shared" si="5"/>
        <v>35.261516472000004</v>
      </c>
    </row>
    <row r="58" spans="1:14" s="7" customFormat="1" ht="13.15" customHeight="1">
      <c r="A58" s="10">
        <v>50</v>
      </c>
      <c r="B58" s="11">
        <v>377705</v>
      </c>
      <c r="C58" s="19" t="s">
        <v>96</v>
      </c>
      <c r="D58" s="20"/>
      <c r="E58" s="20"/>
      <c r="F58" s="20"/>
      <c r="G58" s="20"/>
      <c r="H58" s="21"/>
      <c r="I58" s="11" t="s">
        <v>20</v>
      </c>
      <c r="J58" s="14">
        <v>2</v>
      </c>
      <c r="K58" s="12">
        <f>VLOOKUP(B58,[1]GERAL!$A$2:$I$638,7,FALSE)</f>
        <v>331.69136000000003</v>
      </c>
      <c r="L58" s="12">
        <f t="shared" si="3"/>
        <v>443.86937795200004</v>
      </c>
      <c r="M58" s="12">
        <f t="shared" si="4"/>
        <v>663.38272000000006</v>
      </c>
      <c r="N58" s="13">
        <f t="shared" si="5"/>
        <v>887.73875590400007</v>
      </c>
    </row>
    <row r="59" spans="1:14" s="7" customFormat="1" ht="13.15" customHeight="1">
      <c r="A59" s="10">
        <v>51</v>
      </c>
      <c r="B59" s="11">
        <v>271353</v>
      </c>
      <c r="C59" s="19" t="s">
        <v>97</v>
      </c>
      <c r="D59" s="20"/>
      <c r="E59" s="20"/>
      <c r="F59" s="20"/>
      <c r="G59" s="20"/>
      <c r="H59" s="21"/>
      <c r="I59" s="11" t="s">
        <v>20</v>
      </c>
      <c r="J59" s="14">
        <v>3</v>
      </c>
      <c r="K59" s="12">
        <f>VLOOKUP(B59,[1]GERAL!$A$2:$I$638,7,FALSE)</f>
        <v>7.3828299999999993</v>
      </c>
      <c r="L59" s="12">
        <f t="shared" si="3"/>
        <v>9.8797031059999991</v>
      </c>
      <c r="M59" s="12">
        <f t="shared" si="4"/>
        <v>22.148489999999999</v>
      </c>
      <c r="N59" s="13">
        <f t="shared" si="5"/>
        <v>29.639109317999999</v>
      </c>
    </row>
    <row r="60" spans="1:14" s="7" customFormat="1" ht="13.15" customHeight="1">
      <c r="A60" s="10">
        <v>52</v>
      </c>
      <c r="B60" s="11">
        <v>231662</v>
      </c>
      <c r="C60" s="19" t="s">
        <v>98</v>
      </c>
      <c r="D60" s="20"/>
      <c r="E60" s="20"/>
      <c r="F60" s="20"/>
      <c r="G60" s="20"/>
      <c r="H60" s="21"/>
      <c r="I60" s="11" t="s">
        <v>20</v>
      </c>
      <c r="J60" s="14">
        <v>18</v>
      </c>
      <c r="K60" s="12">
        <f>VLOOKUP(B60,[1]GERAL!$A$2:$I$638,7,FALSE)</f>
        <v>35.271599999999999</v>
      </c>
      <c r="L60" s="12">
        <f t="shared" si="3"/>
        <v>47.200455120000001</v>
      </c>
      <c r="M60" s="12">
        <f t="shared" si="4"/>
        <v>634.88879999999995</v>
      </c>
      <c r="N60" s="13">
        <f t="shared" si="5"/>
        <v>849.60819215999993</v>
      </c>
    </row>
    <row r="61" spans="1:14" s="7" customFormat="1" ht="13.15" customHeight="1">
      <c r="A61" s="10">
        <v>53</v>
      </c>
      <c r="B61" s="11">
        <v>234492</v>
      </c>
      <c r="C61" s="19" t="s">
        <v>99</v>
      </c>
      <c r="D61" s="20"/>
      <c r="E61" s="20"/>
      <c r="F61" s="20"/>
      <c r="G61" s="20"/>
      <c r="H61" s="21"/>
      <c r="I61" s="11" t="s">
        <v>22</v>
      </c>
      <c r="J61" s="14">
        <v>25.2</v>
      </c>
      <c r="K61" s="12">
        <f>VLOOKUP(B61,[1]GERAL!$A$2:$I$638,7,FALSE)</f>
        <v>6.8641300000000012</v>
      </c>
      <c r="L61" s="12">
        <f t="shared" si="3"/>
        <v>9.1855787660000026</v>
      </c>
      <c r="M61" s="12">
        <f t="shared" si="4"/>
        <v>172.97607600000003</v>
      </c>
      <c r="N61" s="13">
        <f t="shared" si="5"/>
        <v>231.47658490320006</v>
      </c>
    </row>
    <row r="62" spans="1:14" s="7" customFormat="1" ht="13.15" customHeight="1">
      <c r="A62" s="10">
        <v>54</v>
      </c>
      <c r="B62" s="11">
        <v>234567</v>
      </c>
      <c r="C62" s="19" t="s">
        <v>100</v>
      </c>
      <c r="D62" s="20"/>
      <c r="E62" s="20"/>
      <c r="F62" s="20"/>
      <c r="G62" s="20"/>
      <c r="H62" s="21"/>
      <c r="I62" s="11" t="s">
        <v>20</v>
      </c>
      <c r="J62" s="14">
        <v>12</v>
      </c>
      <c r="K62" s="12">
        <f>VLOOKUP(B62,[1]GERAL!$A$2:$I$638,7,FALSE)</f>
        <v>34.18233</v>
      </c>
      <c r="L62" s="12">
        <f t="shared" si="3"/>
        <v>45.742794006000004</v>
      </c>
      <c r="M62" s="12">
        <f t="shared" si="4"/>
        <v>410.18795999999998</v>
      </c>
      <c r="N62" s="13">
        <f t="shared" si="5"/>
        <v>548.91352807199996</v>
      </c>
    </row>
    <row r="63" spans="1:14" s="7" customFormat="1" ht="13.15" customHeight="1">
      <c r="A63" s="10">
        <v>55</v>
      </c>
      <c r="B63" s="11">
        <v>222539</v>
      </c>
      <c r="C63" s="19" t="s">
        <v>101</v>
      </c>
      <c r="D63" s="20"/>
      <c r="E63" s="20"/>
      <c r="F63" s="20"/>
      <c r="G63" s="20"/>
      <c r="H63" s="21"/>
      <c r="I63" s="11" t="s">
        <v>20</v>
      </c>
      <c r="J63" s="14">
        <v>3</v>
      </c>
      <c r="K63" s="12">
        <f>VLOOKUP(B63,[1]GERAL!$A$2:$I$638,7,FALSE)</f>
        <v>59.079930000000012</v>
      </c>
      <c r="L63" s="12">
        <f t="shared" si="3"/>
        <v>79.060762326000017</v>
      </c>
      <c r="M63" s="12">
        <f t="shared" si="4"/>
        <v>177.23979000000003</v>
      </c>
      <c r="N63" s="13">
        <f t="shared" si="5"/>
        <v>237.18228697800004</v>
      </c>
    </row>
    <row r="64" spans="1:14" s="7" customFormat="1" ht="13.15" customHeight="1">
      <c r="A64" s="10">
        <v>56</v>
      </c>
      <c r="B64" s="11">
        <v>219659</v>
      </c>
      <c r="C64" s="19" t="s">
        <v>102</v>
      </c>
      <c r="D64" s="20"/>
      <c r="E64" s="20"/>
      <c r="F64" s="20"/>
      <c r="G64" s="20"/>
      <c r="H64" s="21"/>
      <c r="I64" s="11" t="s">
        <v>20</v>
      </c>
      <c r="J64" s="14">
        <v>12</v>
      </c>
      <c r="K64" s="12">
        <f>VLOOKUP(B64,[1]GERAL!$A$2:$I$638,7,FALSE)</f>
        <v>64.439830000000015</v>
      </c>
      <c r="L64" s="12">
        <f t="shared" si="3"/>
        <v>86.233380506000017</v>
      </c>
      <c r="M64" s="12">
        <f t="shared" si="4"/>
        <v>773.27796000000012</v>
      </c>
      <c r="N64" s="13">
        <f t="shared" si="5"/>
        <v>1034.8005660720003</v>
      </c>
    </row>
    <row r="65" spans="1:14" s="7" customFormat="1" ht="13.15" customHeight="1">
      <c r="A65" s="10">
        <v>57</v>
      </c>
      <c r="B65" s="11">
        <v>219642</v>
      </c>
      <c r="C65" s="19" t="s">
        <v>103</v>
      </c>
      <c r="D65" s="20"/>
      <c r="E65" s="20"/>
      <c r="F65" s="20"/>
      <c r="G65" s="20"/>
      <c r="H65" s="21"/>
      <c r="I65" s="11" t="s">
        <v>20</v>
      </c>
      <c r="J65" s="14">
        <v>9</v>
      </c>
      <c r="K65" s="12">
        <f>VLOOKUP(B65,[1]GERAL!$A$2:$I$638,7,FALSE)</f>
        <v>28.995330000000003</v>
      </c>
      <c r="L65" s="12">
        <f t="shared" si="3"/>
        <v>38.801550606000006</v>
      </c>
      <c r="M65" s="12">
        <f t="shared" si="4"/>
        <v>260.95797000000005</v>
      </c>
      <c r="N65" s="13">
        <f t="shared" si="5"/>
        <v>349.21395545400009</v>
      </c>
    </row>
    <row r="66" spans="1:14" s="7" customFormat="1" ht="13.15" customHeight="1">
      <c r="A66" s="10">
        <v>58</v>
      </c>
      <c r="B66" s="11">
        <v>237271</v>
      </c>
      <c r="C66" s="19" t="s">
        <v>104</v>
      </c>
      <c r="D66" s="20"/>
      <c r="E66" s="20"/>
      <c r="F66" s="20"/>
      <c r="G66" s="20"/>
      <c r="H66" s="21"/>
      <c r="I66" s="11" t="s">
        <v>20</v>
      </c>
      <c r="J66" s="14">
        <v>13</v>
      </c>
      <c r="K66" s="12">
        <f>VLOOKUP(B66,[1]GERAL!$A$2:$I$638,7,FALSE)</f>
        <v>16.99607</v>
      </c>
      <c r="L66" s="12">
        <f t="shared" si="3"/>
        <v>22.744140873999999</v>
      </c>
      <c r="M66" s="12">
        <f t="shared" si="4"/>
        <v>220.94890999999998</v>
      </c>
      <c r="N66" s="13">
        <f t="shared" si="5"/>
        <v>295.67383136199999</v>
      </c>
    </row>
    <row r="67" spans="1:14" s="7" customFormat="1" ht="13.15" customHeight="1">
      <c r="A67" s="10">
        <v>59</v>
      </c>
      <c r="B67" s="11">
        <v>374393</v>
      </c>
      <c r="C67" s="19" t="s">
        <v>105</v>
      </c>
      <c r="D67" s="20"/>
      <c r="E67" s="20"/>
      <c r="F67" s="20"/>
      <c r="G67" s="20"/>
      <c r="H67" s="21"/>
      <c r="I67" s="11" t="s">
        <v>20</v>
      </c>
      <c r="J67" s="14">
        <v>3</v>
      </c>
      <c r="K67" s="12">
        <f>VLOOKUP(B67,[1]GERAL!$A$2:$I$638,7,FALSE)</f>
        <v>111.22657000000001</v>
      </c>
      <c r="L67" s="12">
        <f t="shared" si="3"/>
        <v>148.84339597400003</v>
      </c>
      <c r="M67" s="12">
        <f t="shared" si="4"/>
        <v>333.67971</v>
      </c>
      <c r="N67" s="13">
        <f t="shared" si="5"/>
        <v>446.53018792200004</v>
      </c>
    </row>
    <row r="68" spans="1:14" s="7" customFormat="1" ht="13.15" customHeight="1">
      <c r="A68" s="10">
        <v>60</v>
      </c>
      <c r="B68" s="11" t="s">
        <v>129</v>
      </c>
      <c r="C68" s="19" t="s">
        <v>106</v>
      </c>
      <c r="D68" s="20"/>
      <c r="E68" s="20"/>
      <c r="F68" s="20"/>
      <c r="G68" s="20"/>
      <c r="H68" s="21"/>
      <c r="I68" s="11" t="s">
        <v>24</v>
      </c>
      <c r="J68" s="14">
        <v>2</v>
      </c>
      <c r="K68" s="12">
        <f>VLOOKUP(B68,[1]GERAL!$A$2:$I$638,7,FALSE)</f>
        <v>503.89284400000014</v>
      </c>
      <c r="L68" s="12">
        <f t="shared" si="3"/>
        <v>674.3094038408002</v>
      </c>
      <c r="M68" s="12">
        <f t="shared" si="4"/>
        <v>1007.7856880000003</v>
      </c>
      <c r="N68" s="13">
        <f t="shared" si="5"/>
        <v>1348.6188076816004</v>
      </c>
    </row>
    <row r="69" spans="1:14" s="7" customFormat="1" ht="13.15" customHeight="1">
      <c r="A69" s="10">
        <v>61</v>
      </c>
      <c r="B69" s="11" t="s">
        <v>130</v>
      </c>
      <c r="C69" s="19" t="s">
        <v>107</v>
      </c>
      <c r="D69" s="20"/>
      <c r="E69" s="20"/>
      <c r="F69" s="20"/>
      <c r="G69" s="20"/>
      <c r="H69" s="21"/>
      <c r="I69" s="11" t="s">
        <v>24</v>
      </c>
      <c r="J69" s="14">
        <v>2</v>
      </c>
      <c r="K69" s="12">
        <f>VLOOKUP(B69,[1]GERAL!$A$2:$I$638,7,FALSE)</f>
        <v>881.81247699999994</v>
      </c>
      <c r="L69" s="12">
        <f t="shared" si="3"/>
        <v>1180.0414567214</v>
      </c>
      <c r="M69" s="12">
        <f t="shared" si="4"/>
        <v>1763.6249539999999</v>
      </c>
      <c r="N69" s="13">
        <f t="shared" si="5"/>
        <v>2360.0829134428</v>
      </c>
    </row>
    <row r="70" spans="1:14" s="7" customFormat="1" ht="13.15" customHeight="1">
      <c r="A70" s="10">
        <v>62</v>
      </c>
      <c r="B70" s="11" t="s">
        <v>131</v>
      </c>
      <c r="C70" s="19" t="s">
        <v>108</v>
      </c>
      <c r="D70" s="20"/>
      <c r="E70" s="20"/>
      <c r="F70" s="20"/>
      <c r="G70" s="20"/>
      <c r="H70" s="21"/>
      <c r="I70" s="11" t="s">
        <v>24</v>
      </c>
      <c r="J70" s="14">
        <v>8</v>
      </c>
      <c r="K70" s="12">
        <f>VLOOKUP(B70,[1]GERAL!$A$2:$I$638,7,FALSE)</f>
        <v>2519.4642200000003</v>
      </c>
      <c r="L70" s="12">
        <f t="shared" si="3"/>
        <v>3371.5470192040007</v>
      </c>
      <c r="M70" s="12">
        <f t="shared" si="4"/>
        <v>20155.713760000002</v>
      </c>
      <c r="N70" s="13">
        <f t="shared" si="5"/>
        <v>26972.376153632005</v>
      </c>
    </row>
    <row r="71" spans="1:14" s="7" customFormat="1" ht="13.15" customHeight="1">
      <c r="A71" s="10">
        <v>63</v>
      </c>
      <c r="B71" s="11" t="s">
        <v>132</v>
      </c>
      <c r="C71" s="19" t="s">
        <v>109</v>
      </c>
      <c r="D71" s="20"/>
      <c r="E71" s="20"/>
      <c r="F71" s="20"/>
      <c r="G71" s="20"/>
      <c r="H71" s="21"/>
      <c r="I71" s="11" t="s">
        <v>24</v>
      </c>
      <c r="J71" s="14">
        <v>3</v>
      </c>
      <c r="K71" s="12">
        <f>VLOOKUP(B71,[1]GERAL!$A$2:$I$638,7,FALSE)</f>
        <v>1763.6249539999999</v>
      </c>
      <c r="L71" s="12">
        <f t="shared" si="3"/>
        <v>2360.0829134428</v>
      </c>
      <c r="M71" s="12">
        <f t="shared" si="4"/>
        <v>5290.8748619999997</v>
      </c>
      <c r="N71" s="13">
        <f t="shared" si="5"/>
        <v>7080.2487403283994</v>
      </c>
    </row>
    <row r="72" spans="1:14" s="7" customFormat="1" ht="13.15" customHeight="1">
      <c r="A72" s="10">
        <v>64</v>
      </c>
      <c r="B72" s="11">
        <v>237784</v>
      </c>
      <c r="C72" s="19" t="s">
        <v>110</v>
      </c>
      <c r="D72" s="20"/>
      <c r="E72" s="20"/>
      <c r="F72" s="20"/>
      <c r="G72" s="20"/>
      <c r="H72" s="21"/>
      <c r="I72" s="11" t="s">
        <v>20</v>
      </c>
      <c r="J72" s="14">
        <v>2</v>
      </c>
      <c r="K72" s="12">
        <f>VLOOKUP(B72,[1]GERAL!$A$2:$I$638,7,FALSE)</f>
        <v>33.559890000000003</v>
      </c>
      <c r="L72" s="12">
        <f t="shared" si="3"/>
        <v>44.909844798000009</v>
      </c>
      <c r="M72" s="12">
        <f t="shared" si="4"/>
        <v>67.119780000000006</v>
      </c>
      <c r="N72" s="13">
        <f t="shared" si="5"/>
        <v>89.819689596000018</v>
      </c>
    </row>
    <row r="73" spans="1:14" s="7" customFormat="1" ht="13.15" customHeight="1">
      <c r="A73" s="10">
        <v>65</v>
      </c>
      <c r="B73" s="11">
        <v>237289</v>
      </c>
      <c r="C73" s="19" t="s">
        <v>111</v>
      </c>
      <c r="D73" s="20"/>
      <c r="E73" s="20"/>
      <c r="F73" s="20"/>
      <c r="G73" s="20"/>
      <c r="H73" s="21"/>
      <c r="I73" s="11" t="s">
        <v>20</v>
      </c>
      <c r="J73" s="14">
        <v>28</v>
      </c>
      <c r="K73" s="12">
        <f>VLOOKUP(B73,[1]GERAL!$A$2:$I$638,7,FALSE)</f>
        <v>25.796680000000002</v>
      </c>
      <c r="L73" s="12">
        <f t="shared" si="3"/>
        <v>34.521117176000004</v>
      </c>
      <c r="M73" s="12">
        <f t="shared" si="4"/>
        <v>722.30704000000003</v>
      </c>
      <c r="N73" s="13">
        <f t="shared" si="5"/>
        <v>966.59128092800006</v>
      </c>
    </row>
    <row r="74" spans="1:14" s="7" customFormat="1" ht="13.15" customHeight="1">
      <c r="A74" s="10">
        <v>66</v>
      </c>
      <c r="B74" s="11">
        <v>289058</v>
      </c>
      <c r="C74" s="19" t="s">
        <v>112</v>
      </c>
      <c r="D74" s="20"/>
      <c r="E74" s="20"/>
      <c r="F74" s="20"/>
      <c r="G74" s="20"/>
      <c r="H74" s="21"/>
      <c r="I74" s="11" t="s">
        <v>20</v>
      </c>
      <c r="J74" s="14">
        <v>3</v>
      </c>
      <c r="K74" s="12">
        <f>VLOOKUP(B74,[1]GERAL!$A$2:$I$638,7,FALSE)</f>
        <v>263.75895000000003</v>
      </c>
      <c r="L74" s="12">
        <f t="shared" si="3"/>
        <v>352.96222689000007</v>
      </c>
      <c r="M74" s="12">
        <f t="shared" si="4"/>
        <v>791.27685000000008</v>
      </c>
      <c r="N74" s="13">
        <f t="shared" si="5"/>
        <v>1058.8866806700003</v>
      </c>
    </row>
    <row r="75" spans="1:14" s="7" customFormat="1" ht="13.15" customHeight="1">
      <c r="A75" s="10">
        <v>67</v>
      </c>
      <c r="B75" s="11">
        <v>293357</v>
      </c>
      <c r="C75" s="19" t="s">
        <v>113</v>
      </c>
      <c r="D75" s="20"/>
      <c r="E75" s="20"/>
      <c r="F75" s="20"/>
      <c r="G75" s="20"/>
      <c r="H75" s="21"/>
      <c r="I75" s="11" t="s">
        <v>20</v>
      </c>
      <c r="J75" s="14">
        <v>3</v>
      </c>
      <c r="K75" s="12">
        <f>VLOOKUP(B75,[1]GERAL!$A$2:$I$638,7,FALSE)</f>
        <v>98.72590000000001</v>
      </c>
      <c r="L75" s="12">
        <f t="shared" si="3"/>
        <v>132.11499938000003</v>
      </c>
      <c r="M75" s="12">
        <f t="shared" si="4"/>
        <v>296.17770000000002</v>
      </c>
      <c r="N75" s="13">
        <f t="shared" si="5"/>
        <v>396.34499814000003</v>
      </c>
    </row>
    <row r="76" spans="1:14" s="7" customFormat="1" ht="13.15" customHeight="1">
      <c r="A76" s="10">
        <v>68</v>
      </c>
      <c r="B76" s="11">
        <v>66688</v>
      </c>
      <c r="C76" s="19" t="s">
        <v>114</v>
      </c>
      <c r="D76" s="20"/>
      <c r="E76" s="20"/>
      <c r="F76" s="20"/>
      <c r="G76" s="20"/>
      <c r="H76" s="21"/>
      <c r="I76" s="11" t="s">
        <v>20</v>
      </c>
      <c r="J76" s="14">
        <v>4</v>
      </c>
      <c r="K76" s="12">
        <f>VLOOKUP(B76,[1]GERAL!$A$2:$I$638,7,FALSE)</f>
        <v>2.8009800000000005</v>
      </c>
      <c r="L76" s="12">
        <f t="shared" si="3"/>
        <v>3.7482714360000009</v>
      </c>
      <c r="M76" s="12">
        <f t="shared" si="4"/>
        <v>11.203920000000002</v>
      </c>
      <c r="N76" s="13">
        <f t="shared" si="5"/>
        <v>14.993085744000004</v>
      </c>
    </row>
    <row r="77" spans="1:14" s="7" customFormat="1" ht="13.15" customHeight="1">
      <c r="A77" s="10">
        <v>69</v>
      </c>
      <c r="B77" s="11">
        <v>66878</v>
      </c>
      <c r="C77" s="19" t="s">
        <v>115</v>
      </c>
      <c r="D77" s="20"/>
      <c r="E77" s="20"/>
      <c r="F77" s="20"/>
      <c r="G77" s="20"/>
      <c r="H77" s="21"/>
      <c r="I77" s="11" t="s">
        <v>20</v>
      </c>
      <c r="J77" s="14">
        <v>30</v>
      </c>
      <c r="K77" s="12">
        <f>VLOOKUP(B77,[1]GERAL!$A$2:$I$638,7,FALSE)</f>
        <v>3.7346400000000006</v>
      </c>
      <c r="L77" s="12">
        <f t="shared" si="3"/>
        <v>4.9976952480000012</v>
      </c>
      <c r="M77" s="12">
        <f t="shared" si="4"/>
        <v>112.03920000000002</v>
      </c>
      <c r="N77" s="13">
        <f t="shared" si="5"/>
        <v>149.93085744000004</v>
      </c>
    </row>
    <row r="78" spans="1:14" s="7" customFormat="1" ht="13.15" customHeight="1">
      <c r="A78" s="10">
        <v>70</v>
      </c>
      <c r="B78" s="11">
        <v>66886</v>
      </c>
      <c r="C78" s="19" t="s">
        <v>48</v>
      </c>
      <c r="D78" s="20"/>
      <c r="E78" s="20"/>
      <c r="F78" s="20"/>
      <c r="G78" s="20"/>
      <c r="H78" s="21"/>
      <c r="I78" s="11" t="s">
        <v>20</v>
      </c>
      <c r="J78" s="14">
        <v>79</v>
      </c>
      <c r="K78" s="12">
        <f>VLOOKUP(B78,[1]GERAL!$A$2:$I$638,7,FALSE)</f>
        <v>4.4262400000000008</v>
      </c>
      <c r="L78" s="12">
        <f t="shared" si="3"/>
        <v>5.9231943680000017</v>
      </c>
      <c r="M78" s="12">
        <f t="shared" si="4"/>
        <v>349.67296000000005</v>
      </c>
      <c r="N78" s="13">
        <f t="shared" si="5"/>
        <v>467.93235507200006</v>
      </c>
    </row>
    <row r="79" spans="1:14" s="7" customFormat="1" ht="13.15" customHeight="1">
      <c r="A79" s="10">
        <v>71</v>
      </c>
      <c r="B79" s="11">
        <v>66894</v>
      </c>
      <c r="C79" s="19" t="s">
        <v>116</v>
      </c>
      <c r="D79" s="20"/>
      <c r="E79" s="20"/>
      <c r="F79" s="20"/>
      <c r="G79" s="20"/>
      <c r="H79" s="21"/>
      <c r="I79" s="11" t="s">
        <v>20</v>
      </c>
      <c r="J79" s="14">
        <v>2</v>
      </c>
      <c r="K79" s="12">
        <f>VLOOKUP(B79,[1]GERAL!$A$2:$I$638,7,FALSE)</f>
        <v>7.1234800000000016</v>
      </c>
      <c r="L79" s="12">
        <f t="shared" ref="L79:L110" si="6">K79*(1+$L$4)</f>
        <v>9.5326409360000017</v>
      </c>
      <c r="M79" s="12">
        <f t="shared" ref="M79:M110" si="7">K79*J79</f>
        <v>14.246960000000003</v>
      </c>
      <c r="N79" s="13">
        <f t="shared" ref="N79:N110" si="8">M79*(1+$L$4)</f>
        <v>19.065281872000003</v>
      </c>
    </row>
    <row r="80" spans="1:14" s="7" customFormat="1" ht="13.15" customHeight="1">
      <c r="A80" s="10">
        <v>72</v>
      </c>
      <c r="B80" s="11">
        <v>74815</v>
      </c>
      <c r="C80" s="19" t="s">
        <v>117</v>
      </c>
      <c r="D80" s="20"/>
      <c r="E80" s="20"/>
      <c r="F80" s="20"/>
      <c r="G80" s="20"/>
      <c r="H80" s="21"/>
      <c r="I80" s="11" t="s">
        <v>20</v>
      </c>
      <c r="J80" s="14">
        <v>3</v>
      </c>
      <c r="K80" s="12">
        <f>VLOOKUP(B80,[1]GERAL!$A$2:$I$638,7,FALSE)</f>
        <v>8.437520000000001</v>
      </c>
      <c r="L80" s="12">
        <f t="shared" si="6"/>
        <v>11.291089264000002</v>
      </c>
      <c r="M80" s="12">
        <f t="shared" si="7"/>
        <v>25.312560000000005</v>
      </c>
      <c r="N80" s="13">
        <f t="shared" si="8"/>
        <v>33.873267792000007</v>
      </c>
    </row>
    <row r="81" spans="1:14" s="7" customFormat="1" ht="13.15" customHeight="1">
      <c r="A81" s="10">
        <v>73</v>
      </c>
      <c r="B81" s="11">
        <v>74864</v>
      </c>
      <c r="C81" s="19" t="s">
        <v>118</v>
      </c>
      <c r="D81" s="20"/>
      <c r="E81" s="20"/>
      <c r="F81" s="20"/>
      <c r="G81" s="20"/>
      <c r="H81" s="21"/>
      <c r="I81" s="11" t="s">
        <v>20</v>
      </c>
      <c r="J81" s="14">
        <v>4</v>
      </c>
      <c r="K81" s="12">
        <f>VLOOKUP(B81,[1]GERAL!$A$2:$I$638,7,FALSE)</f>
        <v>15.16333</v>
      </c>
      <c r="L81" s="12">
        <f t="shared" si="6"/>
        <v>20.291568206000001</v>
      </c>
      <c r="M81" s="12">
        <f t="shared" si="7"/>
        <v>60.653320000000001</v>
      </c>
      <c r="N81" s="13">
        <f t="shared" si="8"/>
        <v>81.166272824000004</v>
      </c>
    </row>
    <row r="82" spans="1:14" s="7" customFormat="1" ht="13.15" customHeight="1">
      <c r="A82" s="10">
        <v>74</v>
      </c>
      <c r="B82" s="11">
        <v>75036</v>
      </c>
      <c r="C82" s="19" t="s">
        <v>119</v>
      </c>
      <c r="D82" s="20"/>
      <c r="E82" s="20"/>
      <c r="F82" s="20"/>
      <c r="G82" s="20"/>
      <c r="H82" s="21"/>
      <c r="I82" s="11" t="s">
        <v>20</v>
      </c>
      <c r="J82" s="14">
        <v>8</v>
      </c>
      <c r="K82" s="12">
        <f>VLOOKUP(B82,[1]GERAL!$A$2:$I$638,7,FALSE)</f>
        <v>21.612500000000001</v>
      </c>
      <c r="L82" s="12">
        <f t="shared" si="6"/>
        <v>28.921847500000002</v>
      </c>
      <c r="M82" s="12">
        <f t="shared" si="7"/>
        <v>172.9</v>
      </c>
      <c r="N82" s="13">
        <f t="shared" si="8"/>
        <v>231.37478000000002</v>
      </c>
    </row>
    <row r="83" spans="1:14" s="7" customFormat="1" ht="13.15" customHeight="1">
      <c r="A83" s="10">
        <v>75</v>
      </c>
      <c r="B83" s="11">
        <v>236265</v>
      </c>
      <c r="C83" s="19" t="s">
        <v>120</v>
      </c>
      <c r="D83" s="20"/>
      <c r="E83" s="20"/>
      <c r="F83" s="20"/>
      <c r="G83" s="20"/>
      <c r="H83" s="21"/>
      <c r="I83" s="11" t="s">
        <v>20</v>
      </c>
      <c r="J83" s="14">
        <v>9</v>
      </c>
      <c r="K83" s="12">
        <f>VLOOKUP(B83,[1]GERAL!$A$2:$I$638,7,FALSE)</f>
        <v>25.468170000000004</v>
      </c>
      <c r="L83" s="12">
        <f t="shared" si="6"/>
        <v>34.081505094000008</v>
      </c>
      <c r="M83" s="12">
        <f t="shared" si="7"/>
        <v>229.21353000000005</v>
      </c>
      <c r="N83" s="13">
        <f t="shared" si="8"/>
        <v>306.73354584600008</v>
      </c>
    </row>
    <row r="84" spans="1:14" s="7" customFormat="1" ht="13.15" customHeight="1">
      <c r="A84" s="10">
        <v>76</v>
      </c>
      <c r="B84" s="11">
        <v>207415</v>
      </c>
      <c r="C84" s="19" t="s">
        <v>121</v>
      </c>
      <c r="D84" s="20"/>
      <c r="E84" s="20"/>
      <c r="F84" s="20"/>
      <c r="G84" s="20"/>
      <c r="H84" s="21"/>
      <c r="I84" s="11" t="s">
        <v>20</v>
      </c>
      <c r="J84" s="14">
        <v>6</v>
      </c>
      <c r="K84" s="12">
        <f>VLOOKUP(B84,[1]GERAL!$A$2:$I$638,7,FALSE)</f>
        <v>1141.1400000000001</v>
      </c>
      <c r="L84" s="12">
        <f t="shared" si="6"/>
        <v>1527.0735480000003</v>
      </c>
      <c r="M84" s="12">
        <f t="shared" si="7"/>
        <v>6846.84</v>
      </c>
      <c r="N84" s="13">
        <f t="shared" si="8"/>
        <v>9162.441288</v>
      </c>
    </row>
    <row r="85" spans="1:14" s="7" customFormat="1" ht="13.15" customHeight="1">
      <c r="A85" s="10">
        <v>77</v>
      </c>
      <c r="B85" s="11">
        <v>207449</v>
      </c>
      <c r="C85" s="19" t="s">
        <v>122</v>
      </c>
      <c r="D85" s="20"/>
      <c r="E85" s="20"/>
      <c r="F85" s="20"/>
      <c r="G85" s="20"/>
      <c r="H85" s="21"/>
      <c r="I85" s="11" t="s">
        <v>20</v>
      </c>
      <c r="J85" s="14">
        <v>1</v>
      </c>
      <c r="K85" s="12">
        <f>VLOOKUP(B85,[1]GERAL!$A$2:$I$638,7,FALSE)</f>
        <v>1587.63696</v>
      </c>
      <c r="L85" s="12">
        <f t="shared" si="6"/>
        <v>2124.5757798720001</v>
      </c>
      <c r="M85" s="12">
        <f t="shared" si="7"/>
        <v>1587.63696</v>
      </c>
      <c r="N85" s="13">
        <f t="shared" si="8"/>
        <v>2124.5757798720001</v>
      </c>
    </row>
    <row r="86" spans="1:14" s="7" customFormat="1" ht="13.15" customHeight="1">
      <c r="A86" s="10">
        <v>78</v>
      </c>
      <c r="B86" s="11">
        <v>207514</v>
      </c>
      <c r="C86" s="19" t="s">
        <v>123</v>
      </c>
      <c r="D86" s="20"/>
      <c r="E86" s="20"/>
      <c r="F86" s="20"/>
      <c r="G86" s="20"/>
      <c r="H86" s="21"/>
      <c r="I86" s="11" t="s">
        <v>20</v>
      </c>
      <c r="J86" s="14">
        <v>1</v>
      </c>
      <c r="K86" s="12">
        <f>VLOOKUP(B86,[1]GERAL!$A$2:$I$638,7,FALSE)</f>
        <v>2806.7548600000005</v>
      </c>
      <c r="L86" s="12">
        <f t="shared" si="6"/>
        <v>3755.999353652001</v>
      </c>
      <c r="M86" s="12">
        <f t="shared" si="7"/>
        <v>2806.7548600000005</v>
      </c>
      <c r="N86" s="13">
        <f t="shared" si="8"/>
        <v>3755.999353652001</v>
      </c>
    </row>
    <row r="87" spans="1:14" s="7" customFormat="1" ht="13.15" customHeight="1">
      <c r="A87" s="10">
        <v>79</v>
      </c>
      <c r="B87" s="11">
        <v>237768</v>
      </c>
      <c r="C87" s="19" t="s">
        <v>124</v>
      </c>
      <c r="D87" s="20"/>
      <c r="E87" s="20"/>
      <c r="F87" s="20"/>
      <c r="G87" s="20"/>
      <c r="H87" s="21"/>
      <c r="I87" s="11" t="s">
        <v>20</v>
      </c>
      <c r="J87" s="14">
        <v>13</v>
      </c>
      <c r="K87" s="12">
        <f>VLOOKUP(B87,[1]GERAL!$A$2:$I$638,7,FALSE)</f>
        <v>2.9565899999999998</v>
      </c>
      <c r="L87" s="12">
        <f t="shared" si="6"/>
        <v>3.9565087380000001</v>
      </c>
      <c r="M87" s="12">
        <f t="shared" si="7"/>
        <v>38.435669999999995</v>
      </c>
      <c r="N87" s="13">
        <f t="shared" si="8"/>
        <v>51.434613593999998</v>
      </c>
    </row>
    <row r="88" spans="1:14" s="7" customFormat="1" ht="13.15" customHeight="1">
      <c r="A88" s="10">
        <v>80</v>
      </c>
      <c r="B88" s="11">
        <v>237156</v>
      </c>
      <c r="C88" s="19" t="s">
        <v>125</v>
      </c>
      <c r="D88" s="20"/>
      <c r="E88" s="20"/>
      <c r="F88" s="20"/>
      <c r="G88" s="20"/>
      <c r="H88" s="21"/>
      <c r="I88" s="11" t="s">
        <v>20</v>
      </c>
      <c r="J88" s="14">
        <v>2</v>
      </c>
      <c r="K88" s="12">
        <f>VLOOKUP(B88,[1]GERAL!$A$2:$I$638,7,FALSE)</f>
        <v>15.267070000000002</v>
      </c>
      <c r="L88" s="12">
        <f t="shared" si="6"/>
        <v>20.430393074000005</v>
      </c>
      <c r="M88" s="12">
        <f t="shared" si="7"/>
        <v>30.534140000000004</v>
      </c>
      <c r="N88" s="13">
        <f t="shared" si="8"/>
        <v>40.86078614800001</v>
      </c>
    </row>
    <row r="89" spans="1:14" s="7" customFormat="1" ht="13.15" customHeight="1">
      <c r="A89" s="10">
        <v>81</v>
      </c>
      <c r="B89" s="11">
        <v>237081</v>
      </c>
      <c r="C89" s="19" t="s">
        <v>126</v>
      </c>
      <c r="D89" s="20"/>
      <c r="E89" s="20"/>
      <c r="F89" s="20"/>
      <c r="G89" s="20"/>
      <c r="H89" s="21"/>
      <c r="I89" s="11" t="s">
        <v>20</v>
      </c>
      <c r="J89" s="14">
        <v>2</v>
      </c>
      <c r="K89" s="12">
        <f>VLOOKUP(B89,[1]GERAL!$A$2:$I$638,7,FALSE)</f>
        <v>196.67375000000001</v>
      </c>
      <c r="L89" s="12">
        <f t="shared" si="6"/>
        <v>263.18881225000001</v>
      </c>
      <c r="M89" s="12">
        <f t="shared" si="7"/>
        <v>393.34750000000003</v>
      </c>
      <c r="N89" s="13">
        <f t="shared" si="8"/>
        <v>526.37762450000002</v>
      </c>
    </row>
    <row r="90" spans="1:14" s="7" customFormat="1" ht="13.15" customHeight="1">
      <c r="A90" s="10">
        <v>82</v>
      </c>
      <c r="B90" s="11">
        <v>237172</v>
      </c>
      <c r="C90" s="19" t="s">
        <v>127</v>
      </c>
      <c r="D90" s="20"/>
      <c r="E90" s="20"/>
      <c r="F90" s="20"/>
      <c r="G90" s="20"/>
      <c r="H90" s="21"/>
      <c r="I90" s="11" t="s">
        <v>20</v>
      </c>
      <c r="J90" s="14">
        <v>3</v>
      </c>
      <c r="K90" s="12">
        <f>VLOOKUP(B90,[1]GERAL!$A$2:$I$638,7,FALSE)</f>
        <v>45.005870000000009</v>
      </c>
      <c r="L90" s="12">
        <f t="shared" si="6"/>
        <v>60.226855234000013</v>
      </c>
      <c r="M90" s="12">
        <f t="shared" si="7"/>
        <v>135.01761000000002</v>
      </c>
      <c r="N90" s="13">
        <f t="shared" si="8"/>
        <v>180.68056570200002</v>
      </c>
    </row>
    <row r="91" spans="1:14" s="7" customFormat="1" ht="13.15" customHeight="1">
      <c r="A91" s="10">
        <v>83</v>
      </c>
      <c r="B91" s="11">
        <v>245837</v>
      </c>
      <c r="C91" s="19" t="s">
        <v>128</v>
      </c>
      <c r="D91" s="20"/>
      <c r="E91" s="20"/>
      <c r="F91" s="20"/>
      <c r="G91" s="20"/>
      <c r="H91" s="21"/>
      <c r="I91" s="11" t="s">
        <v>20</v>
      </c>
      <c r="J91" s="14">
        <v>1</v>
      </c>
      <c r="K91" s="12">
        <f>VLOOKUP(B91,[1]GERAL!$A$2:$I$638,7,FALSE)</f>
        <v>9340.0580000000009</v>
      </c>
      <c r="L91" s="12">
        <f t="shared" si="6"/>
        <v>12498.865615600002</v>
      </c>
      <c r="M91" s="12">
        <f t="shared" si="7"/>
        <v>9340.0580000000009</v>
      </c>
      <c r="N91" s="13">
        <f t="shared" si="8"/>
        <v>12498.865615600002</v>
      </c>
    </row>
    <row r="92" spans="1:14" s="7" customFormat="1" ht="13.15" customHeight="1">
      <c r="A92" s="10">
        <v>84</v>
      </c>
      <c r="B92" s="11">
        <v>230102</v>
      </c>
      <c r="C92" s="19" t="s">
        <v>34</v>
      </c>
      <c r="D92" s="20"/>
      <c r="E92" s="20"/>
      <c r="F92" s="20"/>
      <c r="G92" s="20"/>
      <c r="H92" s="21"/>
      <c r="I92" s="11" t="s">
        <v>20</v>
      </c>
      <c r="J92" s="14">
        <v>8</v>
      </c>
      <c r="K92" s="12">
        <f>VLOOKUP(B92,[1]GERAL!$A$2:$I$638,7,FALSE)</f>
        <v>18.62133</v>
      </c>
      <c r="L92" s="12">
        <f t="shared" si="6"/>
        <v>24.919063806</v>
      </c>
      <c r="M92" s="12">
        <f t="shared" si="7"/>
        <v>148.97064</v>
      </c>
      <c r="N92" s="13">
        <f t="shared" si="8"/>
        <v>199.352510448</v>
      </c>
    </row>
    <row r="93" spans="1:14" s="7" customFormat="1" ht="13.15" customHeight="1">
      <c r="A93" s="10">
        <v>85</v>
      </c>
      <c r="B93" s="11">
        <v>258905</v>
      </c>
      <c r="C93" s="19" t="s">
        <v>133</v>
      </c>
      <c r="D93" s="20"/>
      <c r="E93" s="20"/>
      <c r="F93" s="20"/>
      <c r="G93" s="20"/>
      <c r="H93" s="21"/>
      <c r="I93" s="11" t="s">
        <v>20</v>
      </c>
      <c r="J93" s="14">
        <v>5</v>
      </c>
      <c r="K93" s="12">
        <f>VLOOKUP(B93,[1]GERAL!$A$2:$I$638,7,FALSE)</f>
        <v>63.17766000000001</v>
      </c>
      <c r="L93" s="12">
        <f t="shared" si="6"/>
        <v>84.544344612000017</v>
      </c>
      <c r="M93" s="12">
        <f t="shared" si="7"/>
        <v>315.88830000000007</v>
      </c>
      <c r="N93" s="13">
        <f t="shared" si="8"/>
        <v>422.7217230600001</v>
      </c>
    </row>
    <row r="94" spans="1:14" s="7" customFormat="1" ht="13.15" customHeight="1">
      <c r="A94" s="10">
        <v>86</v>
      </c>
      <c r="B94" s="11">
        <v>2931</v>
      </c>
      <c r="C94" s="19" t="s">
        <v>31</v>
      </c>
      <c r="D94" s="20"/>
      <c r="E94" s="20"/>
      <c r="F94" s="20"/>
      <c r="G94" s="20"/>
      <c r="H94" s="21"/>
      <c r="I94" s="11" t="s">
        <v>21</v>
      </c>
      <c r="J94" s="14">
        <v>2.2000000000000002</v>
      </c>
      <c r="K94" s="12">
        <f>VLOOKUP(B94,[1]GERAL!$A$2:$I$638,7,FALSE)</f>
        <v>5.3080300000000005</v>
      </c>
      <c r="L94" s="12">
        <f t="shared" si="6"/>
        <v>7.1032057460000013</v>
      </c>
      <c r="M94" s="12">
        <f t="shared" si="7"/>
        <v>11.677666000000002</v>
      </c>
      <c r="N94" s="13">
        <f t="shared" si="8"/>
        <v>15.627052641200004</v>
      </c>
    </row>
    <row r="95" spans="1:14" s="7" customFormat="1" ht="13.15" customHeight="1">
      <c r="A95" s="10">
        <v>87</v>
      </c>
      <c r="B95" s="11">
        <v>225615</v>
      </c>
      <c r="C95" s="19" t="s">
        <v>32</v>
      </c>
      <c r="D95" s="20"/>
      <c r="E95" s="20"/>
      <c r="F95" s="20"/>
      <c r="G95" s="20"/>
      <c r="H95" s="21"/>
      <c r="I95" s="11" t="s">
        <v>22</v>
      </c>
      <c r="J95" s="14">
        <v>55</v>
      </c>
      <c r="K95" s="12">
        <f>VLOOKUP(B95,[1]GERAL!$A$2:$I$638,7,FALSE)</f>
        <v>1.8327400000000003</v>
      </c>
      <c r="L95" s="12">
        <f t="shared" si="6"/>
        <v>2.4525726680000006</v>
      </c>
      <c r="M95" s="12">
        <f t="shared" si="7"/>
        <v>100.80070000000002</v>
      </c>
      <c r="N95" s="13">
        <f t="shared" si="8"/>
        <v>134.89149674000004</v>
      </c>
    </row>
    <row r="96" spans="1:14" s="7" customFormat="1" ht="13.15" customHeight="1">
      <c r="A96" s="10">
        <v>88</v>
      </c>
      <c r="B96" s="11">
        <v>236893</v>
      </c>
      <c r="C96" s="19" t="s">
        <v>78</v>
      </c>
      <c r="D96" s="20"/>
      <c r="E96" s="20"/>
      <c r="F96" s="20"/>
      <c r="G96" s="20"/>
      <c r="H96" s="21"/>
      <c r="I96" s="11" t="s">
        <v>20</v>
      </c>
      <c r="J96" s="14">
        <v>2</v>
      </c>
      <c r="K96" s="12">
        <f>VLOOKUP(B96,[1]GERAL!$A$2:$I$638,7,FALSE)</f>
        <v>33.300540000000005</v>
      </c>
      <c r="L96" s="12">
        <f t="shared" si="6"/>
        <v>44.562782628000008</v>
      </c>
      <c r="M96" s="12">
        <f t="shared" si="7"/>
        <v>66.60108000000001</v>
      </c>
      <c r="N96" s="13">
        <f t="shared" si="8"/>
        <v>89.125565256000016</v>
      </c>
    </row>
    <row r="97" spans="1:14" s="7" customFormat="1" ht="13.15" customHeight="1">
      <c r="A97" s="10">
        <v>89</v>
      </c>
      <c r="B97" s="11">
        <v>236901</v>
      </c>
      <c r="C97" s="19" t="s">
        <v>37</v>
      </c>
      <c r="D97" s="20"/>
      <c r="E97" s="20"/>
      <c r="F97" s="20"/>
      <c r="G97" s="20"/>
      <c r="H97" s="21"/>
      <c r="I97" s="11" t="s">
        <v>20</v>
      </c>
      <c r="J97" s="14">
        <v>6</v>
      </c>
      <c r="K97" s="12">
        <f>VLOOKUP(B97,[1]GERAL!$A$2:$I$638,7,FALSE)</f>
        <v>37.484720000000003</v>
      </c>
      <c r="L97" s="12">
        <f t="shared" si="6"/>
        <v>50.162052304000007</v>
      </c>
      <c r="M97" s="12">
        <f t="shared" si="7"/>
        <v>224.90832</v>
      </c>
      <c r="N97" s="13">
        <f t="shared" si="8"/>
        <v>300.97231382400003</v>
      </c>
    </row>
    <row r="98" spans="1:14" s="7" customFormat="1" ht="13.15" customHeight="1">
      <c r="A98" s="10">
        <v>90</v>
      </c>
      <c r="B98" s="11">
        <v>236919</v>
      </c>
      <c r="C98" s="19" t="s">
        <v>38</v>
      </c>
      <c r="D98" s="20"/>
      <c r="E98" s="20"/>
      <c r="F98" s="20"/>
      <c r="G98" s="20"/>
      <c r="H98" s="21"/>
      <c r="I98" s="11" t="s">
        <v>20</v>
      </c>
      <c r="J98" s="14">
        <v>1</v>
      </c>
      <c r="K98" s="12">
        <f>VLOOKUP(B98,[1]GERAL!$A$2:$I$638,7,FALSE)</f>
        <v>38.522120000000008</v>
      </c>
      <c r="L98" s="12">
        <f t="shared" si="6"/>
        <v>51.55030098400001</v>
      </c>
      <c r="M98" s="12">
        <f t="shared" si="7"/>
        <v>38.522120000000008</v>
      </c>
      <c r="N98" s="13">
        <f t="shared" si="8"/>
        <v>51.55030098400001</v>
      </c>
    </row>
    <row r="99" spans="1:14" s="7" customFormat="1" ht="13.15" customHeight="1">
      <c r="A99" s="10">
        <v>91</v>
      </c>
      <c r="B99" s="11">
        <v>236976</v>
      </c>
      <c r="C99" s="19" t="s">
        <v>39</v>
      </c>
      <c r="D99" s="20"/>
      <c r="E99" s="20"/>
      <c r="F99" s="20"/>
      <c r="G99" s="20"/>
      <c r="H99" s="21"/>
      <c r="I99" s="11" t="s">
        <v>20</v>
      </c>
      <c r="J99" s="14">
        <v>1</v>
      </c>
      <c r="K99" s="12">
        <f>VLOOKUP(B99,[1]GERAL!$A$2:$I$638,7,FALSE)</f>
        <v>46.216170000000005</v>
      </c>
      <c r="L99" s="12">
        <f t="shared" si="6"/>
        <v>61.846478694000012</v>
      </c>
      <c r="M99" s="12">
        <f t="shared" si="7"/>
        <v>46.216170000000005</v>
      </c>
      <c r="N99" s="13">
        <f t="shared" si="8"/>
        <v>61.846478694000012</v>
      </c>
    </row>
    <row r="100" spans="1:14" s="7" customFormat="1" ht="13.15" customHeight="1">
      <c r="A100" s="10">
        <v>92</v>
      </c>
      <c r="B100" s="11">
        <v>236984</v>
      </c>
      <c r="C100" s="19" t="s">
        <v>134</v>
      </c>
      <c r="D100" s="20"/>
      <c r="E100" s="20"/>
      <c r="F100" s="20"/>
      <c r="G100" s="20"/>
      <c r="H100" s="21"/>
      <c r="I100" s="11" t="s">
        <v>20</v>
      </c>
      <c r="J100" s="14">
        <v>1</v>
      </c>
      <c r="K100" s="12">
        <f>VLOOKUP(B100,[1]GERAL!$A$2:$I$638,7,FALSE)</f>
        <v>46.579260000000012</v>
      </c>
      <c r="L100" s="12">
        <f t="shared" si="6"/>
        <v>62.332365732000021</v>
      </c>
      <c r="M100" s="12">
        <f t="shared" si="7"/>
        <v>46.579260000000012</v>
      </c>
      <c r="N100" s="13">
        <f t="shared" si="8"/>
        <v>62.332365732000021</v>
      </c>
    </row>
    <row r="101" spans="1:14" s="7" customFormat="1" ht="13.15" customHeight="1">
      <c r="A101" s="10">
        <v>93</v>
      </c>
      <c r="B101" s="11">
        <v>231175</v>
      </c>
      <c r="C101" s="19" t="s">
        <v>40</v>
      </c>
      <c r="D101" s="20"/>
      <c r="E101" s="20"/>
      <c r="F101" s="20"/>
      <c r="G101" s="20"/>
      <c r="H101" s="21"/>
      <c r="I101" s="11" t="s">
        <v>20</v>
      </c>
      <c r="J101" s="14">
        <v>16</v>
      </c>
      <c r="K101" s="12">
        <f>VLOOKUP(B101,[1]GERAL!$A$2:$I$638,7,FALSE)</f>
        <v>2.4551799999999999</v>
      </c>
      <c r="L101" s="12">
        <f t="shared" si="6"/>
        <v>3.2855218760000002</v>
      </c>
      <c r="M101" s="12">
        <f t="shared" si="7"/>
        <v>39.282879999999999</v>
      </c>
      <c r="N101" s="13">
        <f t="shared" si="8"/>
        <v>52.568350016000004</v>
      </c>
    </row>
    <row r="102" spans="1:14" s="7" customFormat="1" ht="13.15" customHeight="1">
      <c r="A102" s="10">
        <v>94</v>
      </c>
      <c r="B102" s="11">
        <v>227850</v>
      </c>
      <c r="C102" s="19" t="s">
        <v>41</v>
      </c>
      <c r="D102" s="20"/>
      <c r="E102" s="20"/>
      <c r="F102" s="20"/>
      <c r="G102" s="20"/>
      <c r="H102" s="21"/>
      <c r="I102" s="11" t="s">
        <v>20</v>
      </c>
      <c r="J102" s="14">
        <v>8</v>
      </c>
      <c r="K102" s="12">
        <f>VLOOKUP(B102,[1]GERAL!$A$2:$I$638,7,FALSE)</f>
        <v>6.5529100000000007</v>
      </c>
      <c r="L102" s="12">
        <f t="shared" si="6"/>
        <v>8.7691041620000014</v>
      </c>
      <c r="M102" s="12">
        <f t="shared" si="7"/>
        <v>52.423280000000005</v>
      </c>
      <c r="N102" s="13">
        <f t="shared" si="8"/>
        <v>70.152833296000011</v>
      </c>
    </row>
    <row r="103" spans="1:14" s="7" customFormat="1" ht="13.15" customHeight="1">
      <c r="A103" s="10">
        <v>95</v>
      </c>
      <c r="B103" s="11">
        <v>227777</v>
      </c>
      <c r="C103" s="19" t="s">
        <v>43</v>
      </c>
      <c r="D103" s="20"/>
      <c r="E103" s="20"/>
      <c r="F103" s="20"/>
      <c r="G103" s="20"/>
      <c r="H103" s="21"/>
      <c r="I103" s="11" t="s">
        <v>20</v>
      </c>
      <c r="J103" s="14">
        <v>8</v>
      </c>
      <c r="K103" s="12">
        <f>VLOOKUP(B103,[1]GERAL!$A$2:$I$638,7,FALSE)</f>
        <v>4.6683000000000003</v>
      </c>
      <c r="L103" s="12">
        <f t="shared" si="6"/>
        <v>6.2471190600000011</v>
      </c>
      <c r="M103" s="12">
        <f t="shared" si="7"/>
        <v>37.346400000000003</v>
      </c>
      <c r="N103" s="13">
        <f t="shared" si="8"/>
        <v>49.976952480000008</v>
      </c>
    </row>
    <row r="104" spans="1:14" s="7" customFormat="1" ht="13.15" customHeight="1">
      <c r="A104" s="10">
        <v>96</v>
      </c>
      <c r="B104" s="11">
        <v>379679</v>
      </c>
      <c r="C104" s="19" t="s">
        <v>44</v>
      </c>
      <c r="D104" s="20"/>
      <c r="E104" s="20"/>
      <c r="F104" s="20"/>
      <c r="G104" s="20"/>
      <c r="H104" s="21"/>
      <c r="I104" s="11" t="s">
        <v>23</v>
      </c>
      <c r="J104" s="14">
        <v>16</v>
      </c>
      <c r="K104" s="12">
        <f>VLOOKUP(B104,[1]GERAL!$A$2:$I$638,7,FALSE)</f>
        <v>7.7113400000000007</v>
      </c>
      <c r="L104" s="12">
        <f t="shared" si="6"/>
        <v>10.319315188000001</v>
      </c>
      <c r="M104" s="12">
        <f t="shared" si="7"/>
        <v>123.38144000000001</v>
      </c>
      <c r="N104" s="13">
        <f t="shared" si="8"/>
        <v>165.10904300800001</v>
      </c>
    </row>
    <row r="105" spans="1:14" s="7" customFormat="1" ht="13.15" customHeight="1">
      <c r="A105" s="10">
        <v>97</v>
      </c>
      <c r="B105" s="11">
        <v>352237</v>
      </c>
      <c r="C105" s="19" t="s">
        <v>45</v>
      </c>
      <c r="D105" s="20"/>
      <c r="E105" s="20"/>
      <c r="F105" s="20"/>
      <c r="G105" s="20"/>
      <c r="H105" s="21"/>
      <c r="I105" s="11" t="s">
        <v>20</v>
      </c>
      <c r="J105" s="14">
        <v>8</v>
      </c>
      <c r="K105" s="12">
        <f>VLOOKUP(B105,[1]GERAL!$A$2:$I$638,7,FALSE)</f>
        <v>1.4177800000000003</v>
      </c>
      <c r="L105" s="12">
        <f t="shared" si="6"/>
        <v>1.8972731960000004</v>
      </c>
      <c r="M105" s="12">
        <f t="shared" si="7"/>
        <v>11.342240000000002</v>
      </c>
      <c r="N105" s="13">
        <f t="shared" si="8"/>
        <v>15.178185568000004</v>
      </c>
    </row>
    <row r="106" spans="1:14" s="7" customFormat="1" ht="13.15" customHeight="1">
      <c r="A106" s="10">
        <v>98</v>
      </c>
      <c r="B106" s="11">
        <v>352242</v>
      </c>
      <c r="C106" s="19" t="s">
        <v>46</v>
      </c>
      <c r="D106" s="20"/>
      <c r="E106" s="20"/>
      <c r="F106" s="20"/>
      <c r="G106" s="20"/>
      <c r="H106" s="21"/>
      <c r="I106" s="11" t="s">
        <v>20</v>
      </c>
      <c r="J106" s="14">
        <v>8</v>
      </c>
      <c r="K106" s="12">
        <f>VLOOKUP(B106,[1]GERAL!$A$2:$I$638,7,FALSE)</f>
        <v>1.4177800000000003</v>
      </c>
      <c r="L106" s="12">
        <f t="shared" si="6"/>
        <v>1.8972731960000004</v>
      </c>
      <c r="M106" s="12">
        <f t="shared" si="7"/>
        <v>11.342240000000002</v>
      </c>
      <c r="N106" s="13">
        <f t="shared" si="8"/>
        <v>15.178185568000004</v>
      </c>
    </row>
    <row r="107" spans="1:14" s="7" customFormat="1" ht="13.15" customHeight="1">
      <c r="A107" s="10">
        <v>99</v>
      </c>
      <c r="B107" s="11">
        <v>352260</v>
      </c>
      <c r="C107" s="19" t="s">
        <v>47</v>
      </c>
      <c r="D107" s="20"/>
      <c r="E107" s="20"/>
      <c r="F107" s="20"/>
      <c r="G107" s="20"/>
      <c r="H107" s="21"/>
      <c r="I107" s="11" t="s">
        <v>20</v>
      </c>
      <c r="J107" s="14">
        <v>8</v>
      </c>
      <c r="K107" s="12">
        <f>VLOOKUP(B107,[1]GERAL!$A$2:$I$638,7,FALSE)</f>
        <v>1.4177800000000003</v>
      </c>
      <c r="L107" s="12">
        <f t="shared" si="6"/>
        <v>1.8972731960000004</v>
      </c>
      <c r="M107" s="12">
        <f t="shared" si="7"/>
        <v>11.342240000000002</v>
      </c>
      <c r="N107" s="13">
        <f t="shared" si="8"/>
        <v>15.178185568000004</v>
      </c>
    </row>
    <row r="108" spans="1:14" s="7" customFormat="1" ht="13.15" customHeight="1">
      <c r="A108" s="10">
        <v>100</v>
      </c>
      <c r="B108" s="11" t="s">
        <v>136</v>
      </c>
      <c r="C108" s="19" t="s">
        <v>135</v>
      </c>
      <c r="D108" s="20"/>
      <c r="E108" s="20"/>
      <c r="F108" s="20"/>
      <c r="G108" s="20"/>
      <c r="H108" s="21"/>
      <c r="I108" s="11" t="s">
        <v>20</v>
      </c>
      <c r="J108" s="14">
        <v>5</v>
      </c>
      <c r="K108" s="12">
        <f>VLOOKUP(B108,[1]GERAL!$A$2:$I$638,7,FALSE)</f>
        <v>1101.7360900000001</v>
      </c>
      <c r="L108" s="12">
        <f t="shared" si="6"/>
        <v>1474.3432356380001</v>
      </c>
      <c r="M108" s="12">
        <f t="shared" si="7"/>
        <v>5508.6804500000007</v>
      </c>
      <c r="N108" s="13">
        <f t="shared" si="8"/>
        <v>7371.7161781900013</v>
      </c>
    </row>
    <row r="109" spans="1:14" s="7" customFormat="1" ht="13.15" customHeight="1">
      <c r="A109" s="10">
        <v>101</v>
      </c>
      <c r="B109" s="11">
        <v>66886</v>
      </c>
      <c r="C109" s="19" t="s">
        <v>48</v>
      </c>
      <c r="D109" s="20"/>
      <c r="E109" s="20"/>
      <c r="F109" s="20"/>
      <c r="G109" s="20"/>
      <c r="H109" s="21"/>
      <c r="I109" s="11" t="s">
        <v>20</v>
      </c>
      <c r="J109" s="14">
        <v>21</v>
      </c>
      <c r="K109" s="12">
        <f>VLOOKUP(B109,[1]GERAL!$A$2:$I$638,7,FALSE)</f>
        <v>4.4262400000000008</v>
      </c>
      <c r="L109" s="12">
        <f t="shared" si="6"/>
        <v>5.9231943680000017</v>
      </c>
      <c r="M109" s="12">
        <f t="shared" si="7"/>
        <v>92.95104000000002</v>
      </c>
      <c r="N109" s="13">
        <f t="shared" si="8"/>
        <v>124.38708172800003</v>
      </c>
    </row>
    <row r="110" spans="1:14" s="7" customFormat="1" ht="13.15" customHeight="1">
      <c r="A110" s="10">
        <v>102</v>
      </c>
      <c r="B110" s="11">
        <v>327361</v>
      </c>
      <c r="C110" s="19" t="s">
        <v>30</v>
      </c>
      <c r="D110" s="20"/>
      <c r="E110" s="20"/>
      <c r="F110" s="20"/>
      <c r="G110" s="20"/>
      <c r="H110" s="21"/>
      <c r="I110" s="11" t="s">
        <v>20</v>
      </c>
      <c r="J110" s="14">
        <v>8</v>
      </c>
      <c r="K110" s="12">
        <f>VLOOKUP(B110,[1]GERAL!$A$2:$I$638,7,FALSE)</f>
        <v>33.127640000000007</v>
      </c>
      <c r="L110" s="12">
        <f t="shared" si="6"/>
        <v>44.331407848000012</v>
      </c>
      <c r="M110" s="12">
        <f t="shared" si="7"/>
        <v>265.02112000000005</v>
      </c>
      <c r="N110" s="13">
        <f t="shared" si="8"/>
        <v>354.6512627840001</v>
      </c>
    </row>
    <row r="111" spans="1:14" ht="13.5" customHeight="1" thickBot="1">
      <c r="A111" s="22" t="s">
        <v>19</v>
      </c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4"/>
      <c r="N111" s="8">
        <f>SUM(N9:N110)</f>
        <v>113377.13063755812</v>
      </c>
    </row>
    <row r="112" spans="1:14" ht="13.5" customHeight="1"/>
    <row r="113" spans="4:4" ht="13.5" customHeight="1"/>
    <row r="114" spans="4:4" ht="13.5" customHeight="1">
      <c r="D114" s="5">
        <f>26*2</f>
        <v>52</v>
      </c>
    </row>
    <row r="115" spans="4:4" ht="13.5" customHeight="1">
      <c r="D115" s="5">
        <f>2*4</f>
        <v>8</v>
      </c>
    </row>
    <row r="116" spans="4:4" ht="13.5" customHeight="1"/>
    <row r="117" spans="4:4" ht="13.5" customHeight="1"/>
    <row r="118" spans="4:4" ht="13.5" customHeight="1"/>
    <row r="119" spans="4:4" ht="13.5" customHeight="1"/>
    <row r="120" spans="4:4" ht="13.5" customHeight="1"/>
    <row r="121" spans="4:4" ht="13.5" customHeight="1"/>
  </sheetData>
  <autoFilter ref="A8:N111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M2:N2"/>
    <mergeCell ref="A3:A5"/>
    <mergeCell ref="L4:L5"/>
    <mergeCell ref="K2:L2"/>
    <mergeCell ref="A111:M111"/>
    <mergeCell ref="K6:L6"/>
    <mergeCell ref="C8:H8"/>
    <mergeCell ref="C3:I5"/>
    <mergeCell ref="B3:B5"/>
    <mergeCell ref="B6:I6"/>
    <mergeCell ref="K3:K5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2021-02-11T13:37:07Z</cp:lastPrinted>
  <dcterms:created xsi:type="dcterms:W3CDTF">2000-11-21T10:40:51Z</dcterms:created>
  <dcterms:modified xsi:type="dcterms:W3CDTF">2022-03-23T14:33:10Z</dcterms:modified>
</cp:coreProperties>
</file>