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xxxxxxx!$A$8:$N$59</definedName>
    <definedName name="_xlnm.Print_Area" localSheetId="0">xxxxxxx!$A$1:$N$59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L11" s="1"/>
  <c r="K12"/>
  <c r="M12" s="1"/>
  <c r="N12" s="1"/>
  <c r="K13"/>
  <c r="L13" s="1"/>
  <c r="K14"/>
  <c r="L14" s="1"/>
  <c r="K15"/>
  <c r="L15" s="1"/>
  <c r="K16"/>
  <c r="L16" s="1"/>
  <c r="K17"/>
  <c r="M17" s="1"/>
  <c r="N17" s="1"/>
  <c r="K18"/>
  <c r="M18" s="1"/>
  <c r="N18" s="1"/>
  <c r="K19"/>
  <c r="M19" s="1"/>
  <c r="N19" s="1"/>
  <c r="K20"/>
  <c r="L20" s="1"/>
  <c r="K21"/>
  <c r="M21" s="1"/>
  <c r="N21" s="1"/>
  <c r="K22"/>
  <c r="L22" s="1"/>
  <c r="K23"/>
  <c r="L23" s="1"/>
  <c r="K24"/>
  <c r="L24" s="1"/>
  <c r="K25"/>
  <c r="M25" s="1"/>
  <c r="N25" s="1"/>
  <c r="K26"/>
  <c r="M26" s="1"/>
  <c r="N26" s="1"/>
  <c r="K27"/>
  <c r="L27" s="1"/>
  <c r="K28"/>
  <c r="M28" s="1"/>
  <c r="N28" s="1"/>
  <c r="K29"/>
  <c r="L29" s="1"/>
  <c r="K30"/>
  <c r="M30" s="1"/>
  <c r="N30" s="1"/>
  <c r="K31"/>
  <c r="M31" s="1"/>
  <c r="N31" s="1"/>
  <c r="K32"/>
  <c r="M32" s="1"/>
  <c r="N32" s="1"/>
  <c r="K33"/>
  <c r="L33" s="1"/>
  <c r="K34"/>
  <c r="M34" s="1"/>
  <c r="N34" s="1"/>
  <c r="K35"/>
  <c r="M35" s="1"/>
  <c r="N35" s="1"/>
  <c r="K36"/>
  <c r="L36" s="1"/>
  <c r="K37"/>
  <c r="M37" s="1"/>
  <c r="N37" s="1"/>
  <c r="K38"/>
  <c r="L38" s="1"/>
  <c r="K39"/>
  <c r="L39" s="1"/>
  <c r="K40"/>
  <c r="M40" s="1"/>
  <c r="N40" s="1"/>
  <c r="K41"/>
  <c r="M41" s="1"/>
  <c r="N41" s="1"/>
  <c r="K42"/>
  <c r="L42" s="1"/>
  <c r="K43"/>
  <c r="M43" s="1"/>
  <c r="N43" s="1"/>
  <c r="K44"/>
  <c r="L44" s="1"/>
  <c r="K45"/>
  <c r="L45" s="1"/>
  <c r="K46"/>
  <c r="M46" s="1"/>
  <c r="N46" s="1"/>
  <c r="K47"/>
  <c r="L47" s="1"/>
  <c r="K48"/>
  <c r="M48" s="1"/>
  <c r="N48" s="1"/>
  <c r="K49"/>
  <c r="L49" s="1"/>
  <c r="K50"/>
  <c r="M50" s="1"/>
  <c r="N50" s="1"/>
  <c r="K51"/>
  <c r="M51" s="1"/>
  <c r="N51" s="1"/>
  <c r="K52"/>
  <c r="L52" s="1"/>
  <c r="K53"/>
  <c r="M53" s="1"/>
  <c r="N53" s="1"/>
  <c r="K54"/>
  <c r="L54" s="1"/>
  <c r="K55"/>
  <c r="M55" s="1"/>
  <c r="N55" s="1"/>
  <c r="K56"/>
  <c r="L56" s="1"/>
  <c r="K57"/>
  <c r="L57" s="1"/>
  <c r="K58"/>
  <c r="M58" s="1"/>
  <c r="N58" s="1"/>
  <c r="K9"/>
  <c r="L9" s="1"/>
  <c r="M15" l="1"/>
  <c r="N15" s="1"/>
  <c r="L26"/>
  <c r="L37"/>
  <c r="M13"/>
  <c r="N13" s="1"/>
  <c r="M47"/>
  <c r="N47" s="1"/>
  <c r="L41"/>
  <c r="L53"/>
  <c r="L17"/>
  <c r="M24"/>
  <c r="N24" s="1"/>
  <c r="L25"/>
  <c r="M44"/>
  <c r="N44" s="1"/>
  <c r="M38"/>
  <c r="N38" s="1"/>
  <c r="L31"/>
  <c r="M49"/>
  <c r="N49" s="1"/>
  <c r="L30"/>
  <c r="L34"/>
  <c r="M42"/>
  <c r="N42" s="1"/>
  <c r="L12"/>
  <c r="M22"/>
  <c r="N22" s="1"/>
  <c r="L46"/>
  <c r="M16"/>
  <c r="N16" s="1"/>
  <c r="L28"/>
  <c r="M20"/>
  <c r="N20" s="1"/>
  <c r="M52"/>
  <c r="N52" s="1"/>
  <c r="L35"/>
  <c r="L55"/>
  <c r="L32"/>
  <c r="M57"/>
  <c r="N57" s="1"/>
  <c r="L51"/>
  <c r="L48"/>
  <c r="L43"/>
  <c r="M14"/>
  <c r="N14" s="1"/>
  <c r="M33"/>
  <c r="N33" s="1"/>
  <c r="M23"/>
  <c r="N23" s="1"/>
  <c r="M54"/>
  <c r="N54" s="1"/>
  <c r="M45"/>
  <c r="N45" s="1"/>
  <c r="M10"/>
  <c r="N10" s="1"/>
  <c r="M56"/>
  <c r="N56" s="1"/>
  <c r="L18"/>
  <c r="L40"/>
  <c r="M9"/>
  <c r="N9" s="1"/>
  <c r="M27"/>
  <c r="N27" s="1"/>
  <c r="M29"/>
  <c r="N29" s="1"/>
  <c r="L58"/>
  <c r="L50"/>
  <c r="M36"/>
  <c r="N36" s="1"/>
  <c r="L21"/>
  <c r="M39"/>
  <c r="N39" s="1"/>
  <c r="L19"/>
  <c r="M11"/>
  <c r="N11" s="1"/>
  <c r="N59" l="1"/>
</calcChain>
</file>

<file path=xl/sharedStrings.xml><?xml version="1.0" encoding="utf-8"?>
<sst xmlns="http://schemas.openxmlformats.org/spreadsheetml/2006/main" count="131" uniqueCount="83">
  <si>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</si>
  <si>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</si>
  <si>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</si>
  <si>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</si>
  <si>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</si>
  <si>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</si>
  <si>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</si>
  <si>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</si>
  <si>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</si>
  <si>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</si>
  <si>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</si>
  <si>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</si>
  <si>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</si>
  <si>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</si>
  <si>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</si>
  <si>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</si>
  <si>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</si>
  <si>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</si>
  <si>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</si>
  <si>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</si>
  <si>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</si>
  <si>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</si>
  <si>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</si>
  <si>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</si>
  <si>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</si>
  <si>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</si>
  <si>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</si>
  <si>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</si>
  <si>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</si>
  <si>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</si>
  <si>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</si>
  <si>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</si>
  <si>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</si>
  <si>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</si>
  <si>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 xml:space="preserve">CONECTOR ATER DE FERRAGENS DE IP        </t>
  </si>
  <si>
    <t xml:space="preserve">CONECTOR H ITEM 2 - 27-54 / 13-34MM2    </t>
  </si>
  <si>
    <t xml:space="preserve">ALCA PARA ESTRIBO ABERTA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</si>
  <si>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</si>
  <si>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</si>
  <si>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</si>
  <si>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</si>
  <si>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</si>
  <si>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MÃO DE OBRA POSTE A APROVEITAR SIMPLES  </t>
  </si>
  <si>
    <t>MOCAPAS</t>
  </si>
  <si>
    <t>87.1E</t>
  </si>
  <si>
    <t>RUA HENRIQUE ANTÔNIO DE ABREU - BAIRRO RECANTO DA LAGOA 
(EXTENSÃO DE REDE E INSTALAÇÃO DE IP)</t>
  </si>
  <si>
    <t xml:space="preserve">ALCA PREF CA/CAL  70MM2                 </t>
  </si>
  <si>
    <t xml:space="preserve">ARMACAO SECUND 2 ESTRIBOS               </t>
  </si>
  <si>
    <t xml:space="preserve">ARRUELA QUADRADA 38X18X3MM              </t>
  </si>
  <si>
    <t xml:space="preserve">BRACADEIRA PLAST CB MULT                </t>
  </si>
  <si>
    <t>BRAÇO SUPORTE GRAMPO DE SUSPENSÃO ITEM 2</t>
  </si>
  <si>
    <t xml:space="preserve">CJ   </t>
  </si>
  <si>
    <t xml:space="preserve">CB QUAD CA 3X1X 70+70 1KV               </t>
  </si>
  <si>
    <t xml:space="preserve">CINTA ACO D 170MM                       </t>
  </si>
  <si>
    <t xml:space="preserve">CINTA ACO D 180MM                       </t>
  </si>
  <si>
    <t xml:space="preserve">CINTA ACO D 210MM                       </t>
  </si>
  <si>
    <t xml:space="preserve">CINTA ACO D 220MM                       </t>
  </si>
  <si>
    <t xml:space="preserve">CONECTOR H ITEM 3 - 42-67 / 42-67MM2    </t>
  </si>
  <si>
    <t xml:space="preserve">CONECTOR TERMINAL COMP 1F ACO 6,4/21MM2 </t>
  </si>
  <si>
    <t xml:space="preserve">CRUZETA DE FIBRA DE VIDRO 2,40M         </t>
  </si>
  <si>
    <t xml:space="preserve">FIO AL 5,2MM(4) RECOZIDO                </t>
  </si>
  <si>
    <t xml:space="preserve">FITA ALUMINIO 1X10MM P/AM               </t>
  </si>
  <si>
    <t xml:space="preserve">HASTE ATERRAMENTO 2,40M                 </t>
  </si>
  <si>
    <t xml:space="preserve">ISOL ROLDANA                            </t>
  </si>
  <si>
    <t xml:space="preserve">ISOLADOR PILAR 15KV                     </t>
  </si>
  <si>
    <t xml:space="preserve">LACO PREF ROLDANA  34MM2                </t>
  </si>
  <si>
    <t xml:space="preserve">LACO PREF ROLDANA  54MM2                </t>
  </si>
  <si>
    <t xml:space="preserve">MÃO DE OBRA POSTE A INSTALAR            </t>
  </si>
  <si>
    <t xml:space="preserve">MAO FRANCESA PERFILADA      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</si>
  <si>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</si>
  <si>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</si>
  <si>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</si>
  <si>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PARAF.CAB.ABAUL.M16X150MM               </t>
  </si>
  <si>
    <t xml:space="preserve">PARAF.CAB.QUAD.M16X125MM                </t>
  </si>
  <si>
    <t xml:space="preserve">PINO DE CRUZETA PARA ISOLADOR PILAR     </t>
  </si>
  <si>
    <t xml:space="preserve">POSTE CONC CC 11M 300DAN                </t>
  </si>
  <si>
    <t xml:space="preserve">SAPATILHA                               </t>
  </si>
  <si>
    <t xml:space="preserve">SELA P/ CRUZETA                         </t>
  </si>
  <si>
    <t xml:space="preserve">BRACO P/ IP TIPO CURTO                  </t>
  </si>
  <si>
    <t xml:space="preserve">CINTA ACO D 240MM                       </t>
  </si>
  <si>
    <t xml:space="preserve">LUMINARIA FECHADA COM LAMP. LED 90W     </t>
  </si>
  <si>
    <t>LED90</t>
  </si>
  <si>
    <t>MOCAPI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</si>
</sst>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0</xdr:row>
      <xdr:rowOff>361950</xdr:rowOff>
    </xdr:from>
    <xdr:to>
      <xdr:col>10</xdr:col>
      <xdr:colOff>400050</xdr:colOff>
      <xdr:row>1</xdr:row>
      <xdr:rowOff>0</xdr:rowOff>
    </xdr:to>
    <xdr:pic>
      <xdr:nvPicPr>
        <xdr:cNvPr id="3856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086350" y="3619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57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69"/>
  <sheetViews>
    <sheetView showGridLines="0" showZeros="0" tabSelected="1" view="pageBreakPreview" zoomScale="85" zoomScaleNormal="100" zoomScaleSheetLayoutView="85" workbookViewId="0">
      <selection activeCell="N13" sqref="N13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23" t="s">
        <v>2</v>
      </c>
      <c r="B1" s="24"/>
      <c r="C1" s="24"/>
      <c r="D1" s="24"/>
      <c r="E1" s="24"/>
      <c r="F1" s="24"/>
      <c r="G1" s="24" t="s">
        <v>15</v>
      </c>
      <c r="H1" s="24"/>
      <c r="I1" s="24"/>
      <c r="J1" s="24"/>
      <c r="K1" s="24"/>
      <c r="L1" s="21" t="s">
        <v>5</v>
      </c>
      <c r="M1" s="21"/>
      <c r="N1" s="22"/>
    </row>
    <row r="2" spans="1:14" ht="12.95" customHeight="1">
      <c r="A2" s="6" t="s">
        <v>6</v>
      </c>
      <c r="B2" s="25" t="s">
        <v>18</v>
      </c>
      <c r="C2" s="25"/>
      <c r="D2" s="25"/>
      <c r="E2" s="25"/>
      <c r="F2" s="25"/>
      <c r="G2" s="25"/>
      <c r="H2" s="25"/>
      <c r="I2" s="25"/>
      <c r="J2" s="1" t="s">
        <v>8</v>
      </c>
      <c r="K2" s="27" t="s">
        <v>26</v>
      </c>
      <c r="L2" s="27"/>
      <c r="M2" s="28" t="s">
        <v>16</v>
      </c>
      <c r="N2" s="29"/>
    </row>
    <row r="3" spans="1:14" ht="12.95" customHeight="1">
      <c r="A3" s="30" t="s">
        <v>12</v>
      </c>
      <c r="B3" s="50" t="s">
        <v>44</v>
      </c>
      <c r="C3" s="41" t="s">
        <v>45</v>
      </c>
      <c r="D3" s="42"/>
      <c r="E3" s="42"/>
      <c r="F3" s="42"/>
      <c r="G3" s="42"/>
      <c r="H3" s="42"/>
      <c r="I3" s="43"/>
      <c r="J3" s="26" t="s">
        <v>13</v>
      </c>
      <c r="K3" s="27" t="s">
        <v>14</v>
      </c>
      <c r="L3" s="1" t="s">
        <v>19</v>
      </c>
      <c r="M3" s="57" t="s">
        <v>17</v>
      </c>
      <c r="N3" s="58"/>
    </row>
    <row r="4" spans="1:14" ht="12.95" customHeight="1">
      <c r="A4" s="30"/>
      <c r="B4" s="51"/>
      <c r="C4" s="44"/>
      <c r="D4" s="45"/>
      <c r="E4" s="45"/>
      <c r="F4" s="45"/>
      <c r="G4" s="45"/>
      <c r="H4" s="45"/>
      <c r="I4" s="46"/>
      <c r="J4" s="26"/>
      <c r="K4" s="27"/>
      <c r="L4" s="31">
        <v>0.3382</v>
      </c>
      <c r="M4" s="59"/>
      <c r="N4" s="58"/>
    </row>
    <row r="5" spans="1:14" ht="12.95" customHeight="1">
      <c r="A5" s="30"/>
      <c r="B5" s="52"/>
      <c r="C5" s="47"/>
      <c r="D5" s="48"/>
      <c r="E5" s="48"/>
      <c r="F5" s="48"/>
      <c r="G5" s="48"/>
      <c r="H5" s="48"/>
      <c r="I5" s="49"/>
      <c r="J5" s="26"/>
      <c r="K5" s="27"/>
      <c r="L5" s="32"/>
      <c r="M5" s="59"/>
      <c r="N5" s="58"/>
    </row>
    <row r="6" spans="1:14" ht="12.95" customHeight="1">
      <c r="A6" s="6" t="s">
        <v>7</v>
      </c>
      <c r="B6" s="53">
        <v>44602</v>
      </c>
      <c r="C6" s="53"/>
      <c r="D6" s="53"/>
      <c r="E6" s="53"/>
      <c r="F6" s="53"/>
      <c r="G6" s="53"/>
      <c r="H6" s="53"/>
      <c r="I6" s="53"/>
      <c r="J6" s="2" t="s">
        <v>9</v>
      </c>
      <c r="K6" s="36">
        <v>1</v>
      </c>
      <c r="L6" s="37"/>
      <c r="M6" s="59"/>
      <c r="N6" s="58"/>
    </row>
    <row r="7" spans="1:14" ht="12.95" customHeight="1" thickBot="1">
      <c r="A7" s="54" t="s">
        <v>10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/>
    </row>
    <row r="8" spans="1:14" ht="26.25" thickBot="1">
      <c r="A8" s="3" t="s">
        <v>3</v>
      </c>
      <c r="B8" s="4" t="s">
        <v>11</v>
      </c>
      <c r="C8" s="38" t="s">
        <v>1</v>
      </c>
      <c r="D8" s="39"/>
      <c r="E8" s="39"/>
      <c r="F8" s="39"/>
      <c r="G8" s="39"/>
      <c r="H8" s="40"/>
      <c r="I8" s="3" t="s">
        <v>4</v>
      </c>
      <c r="J8" s="3" t="s">
        <v>0</v>
      </c>
      <c r="K8" s="4" t="s">
        <v>27</v>
      </c>
      <c r="L8" s="4" t="s">
        <v>28</v>
      </c>
      <c r="M8" s="4" t="s">
        <v>29</v>
      </c>
      <c r="N8" s="4" t="s">
        <v>30</v>
      </c>
    </row>
    <row r="9" spans="1:14" s="7" customFormat="1" ht="13.5" customHeight="1">
      <c r="A9" s="10">
        <v>1</v>
      </c>
      <c r="B9" s="11">
        <v>229005</v>
      </c>
      <c r="C9" s="15" t="s">
        <v>46</v>
      </c>
      <c r="D9" s="16"/>
      <c r="E9" s="16"/>
      <c r="F9" s="16"/>
      <c r="G9" s="16"/>
      <c r="H9" s="17"/>
      <c r="I9" s="11" t="s">
        <v>21</v>
      </c>
      <c r="J9" s="14">
        <v>2</v>
      </c>
      <c r="K9" s="12">
        <f>VLOOKUP(B9,[1]GERAL!$A$2:$I$638,7,FALSE)</f>
        <v>12.67357</v>
      </c>
      <c r="L9" s="12">
        <f>K9*(1+$L$4)</f>
        <v>16.959771373999999</v>
      </c>
      <c r="M9" s="12">
        <f>K9*J9</f>
        <v>25.34714</v>
      </c>
      <c r="N9" s="13">
        <f>M9*(1+$L$4)</f>
        <v>33.919542747999998</v>
      </c>
    </row>
    <row r="10" spans="1:14" s="7" customFormat="1" ht="13.5" customHeight="1">
      <c r="A10" s="10">
        <v>2</v>
      </c>
      <c r="B10" s="11">
        <v>237248</v>
      </c>
      <c r="C10" s="18" t="s">
        <v>47</v>
      </c>
      <c r="D10" s="19"/>
      <c r="E10" s="19"/>
      <c r="F10" s="19"/>
      <c r="G10" s="19"/>
      <c r="H10" s="20"/>
      <c r="I10" s="11" t="s">
        <v>21</v>
      </c>
      <c r="J10" s="14">
        <v>2</v>
      </c>
      <c r="K10" s="12">
        <f>VLOOKUP(B10,[1]GERAL!$A$2:$I$638,7,FALSE)</f>
        <v>41.651610000000005</v>
      </c>
      <c r="L10" s="12">
        <f>K10*(1+$L$4)</f>
        <v>55.73818450200001</v>
      </c>
      <c r="M10" s="12">
        <f>K10*J10</f>
        <v>83.30322000000001</v>
      </c>
      <c r="N10" s="13">
        <f>M10*(1+$L$4)</f>
        <v>111.47636900400002</v>
      </c>
    </row>
    <row r="11" spans="1:14" s="7" customFormat="1" ht="13.5" customHeight="1">
      <c r="A11" s="10">
        <v>3</v>
      </c>
      <c r="B11" s="11">
        <v>75721</v>
      </c>
      <c r="C11" s="18" t="s">
        <v>48</v>
      </c>
      <c r="D11" s="19"/>
      <c r="E11" s="19"/>
      <c r="F11" s="19"/>
      <c r="G11" s="19"/>
      <c r="H11" s="20"/>
      <c r="I11" s="11" t="s">
        <v>21</v>
      </c>
      <c r="J11" s="14">
        <v>4</v>
      </c>
      <c r="K11" s="12">
        <f>VLOOKUP(B11,[1]GERAL!$A$2:$I$638,7,FALSE)</f>
        <v>0.8990800000000001</v>
      </c>
      <c r="L11" s="12">
        <f>K11*(1+$L$4)</f>
        <v>1.2031488560000001</v>
      </c>
      <c r="M11" s="12">
        <f>K11*J11</f>
        <v>3.5963200000000004</v>
      </c>
      <c r="N11" s="13">
        <f>M11*(1+$L$4)</f>
        <v>4.8125954240000004</v>
      </c>
    </row>
    <row r="12" spans="1:14" s="7" customFormat="1" ht="13.5" customHeight="1">
      <c r="A12" s="10">
        <v>4</v>
      </c>
      <c r="B12" s="11">
        <v>327692</v>
      </c>
      <c r="C12" s="18" t="s">
        <v>49</v>
      </c>
      <c r="D12" s="19"/>
      <c r="E12" s="19"/>
      <c r="F12" s="19"/>
      <c r="G12" s="19"/>
      <c r="H12" s="20"/>
      <c r="I12" s="11" t="s">
        <v>21</v>
      </c>
      <c r="J12" s="14">
        <v>8</v>
      </c>
      <c r="K12" s="12">
        <f>VLOOKUP(B12,[1]GERAL!$A$2:$I$638,7,FALSE)</f>
        <v>1.3832000000000002</v>
      </c>
      <c r="L12" s="12">
        <f>K12*(1+$L$4)</f>
        <v>1.8509982400000005</v>
      </c>
      <c r="M12" s="12">
        <f>K12*J12</f>
        <v>11.065600000000002</v>
      </c>
      <c r="N12" s="13">
        <f>M12*(1+$L$4)</f>
        <v>14.807985920000004</v>
      </c>
    </row>
    <row r="13" spans="1:14" s="7" customFormat="1" ht="13.5" customHeight="1">
      <c r="A13" s="10">
        <v>5</v>
      </c>
      <c r="B13" s="11">
        <v>231712</v>
      </c>
      <c r="C13" s="18" t="s">
        <v>50</v>
      </c>
      <c r="D13" s="19"/>
      <c r="E13" s="19"/>
      <c r="F13" s="19"/>
      <c r="G13" s="19"/>
      <c r="H13" s="20"/>
      <c r="I13" s="11" t="s">
        <v>51</v>
      </c>
      <c r="J13" s="14">
        <v>1</v>
      </c>
      <c r="K13" s="12">
        <f>VLOOKUP(B13,[1]GERAL!$A$2:$I$638,7,FALSE)</f>
        <v>66.341729999999998</v>
      </c>
      <c r="L13" s="12">
        <f>K13*(1+$L$4)</f>
        <v>88.778503086000001</v>
      </c>
      <c r="M13" s="12">
        <f>K13*J13</f>
        <v>66.341729999999998</v>
      </c>
      <c r="N13" s="13">
        <f>M13*(1+$L$4)</f>
        <v>88.778503086000001</v>
      </c>
    </row>
    <row r="14" spans="1:14" s="7" customFormat="1" ht="13.5" customHeight="1">
      <c r="A14" s="10">
        <v>6</v>
      </c>
      <c r="B14" s="11">
        <v>2931</v>
      </c>
      <c r="C14" s="18" t="s">
        <v>32</v>
      </c>
      <c r="D14" s="19"/>
      <c r="E14" s="19"/>
      <c r="F14" s="19"/>
      <c r="G14" s="19"/>
      <c r="H14" s="20"/>
      <c r="I14" s="11" t="s">
        <v>22</v>
      </c>
      <c r="J14" s="14">
        <v>4.5</v>
      </c>
      <c r="K14" s="12">
        <f>VLOOKUP(B14,[1]GERAL!$A$2:$I$638,7,FALSE)</f>
        <v>5.3080300000000005</v>
      </c>
      <c r="L14" s="12">
        <f t="shared" ref="L14:L58" si="0">K14*(1+$L$4)</f>
        <v>7.1032057460000013</v>
      </c>
      <c r="M14" s="12">
        <f t="shared" ref="M14:M58" si="1">K14*J14</f>
        <v>23.886135000000003</v>
      </c>
      <c r="N14" s="13">
        <f t="shared" ref="N14:N58" si="2">M14*(1+$L$4)</f>
        <v>31.964425857000005</v>
      </c>
    </row>
    <row r="15" spans="1:14" s="7" customFormat="1" ht="13.5" customHeight="1">
      <c r="A15" s="10">
        <v>7</v>
      </c>
      <c r="B15" s="11">
        <v>226373</v>
      </c>
      <c r="C15" s="18" t="s">
        <v>52</v>
      </c>
      <c r="D15" s="19"/>
      <c r="E15" s="19"/>
      <c r="F15" s="19"/>
      <c r="G15" s="19"/>
      <c r="H15" s="20"/>
      <c r="I15" s="11" t="s">
        <v>23</v>
      </c>
      <c r="J15" s="14">
        <v>77</v>
      </c>
      <c r="K15" s="12">
        <f>VLOOKUP(B15,[1]GERAL!$A$2:$I$638,7,FALSE)</f>
        <v>36.481900000000003</v>
      </c>
      <c r="L15" s="12">
        <f t="shared" si="0"/>
        <v>48.820078580000008</v>
      </c>
      <c r="M15" s="12">
        <f t="shared" si="1"/>
        <v>2809.1063000000004</v>
      </c>
      <c r="N15" s="13">
        <f t="shared" si="2"/>
        <v>3759.1460506600006</v>
      </c>
    </row>
    <row r="16" spans="1:14" s="7" customFormat="1" ht="13.5" customHeight="1">
      <c r="A16" s="10">
        <v>8</v>
      </c>
      <c r="B16" s="11">
        <v>236836</v>
      </c>
      <c r="C16" s="18" t="s">
        <v>53</v>
      </c>
      <c r="D16" s="19"/>
      <c r="E16" s="19"/>
      <c r="F16" s="19"/>
      <c r="G16" s="19"/>
      <c r="H16" s="20"/>
      <c r="I16" s="11" t="s">
        <v>21</v>
      </c>
      <c r="J16" s="14">
        <v>1</v>
      </c>
      <c r="K16" s="12">
        <f>VLOOKUP(B16,[1]GERAL!$A$2:$I$638,7,FALSE)</f>
        <v>29.565900000000006</v>
      </c>
      <c r="L16" s="12">
        <f t="shared" si="0"/>
        <v>39.565087380000008</v>
      </c>
      <c r="M16" s="12">
        <f t="shared" si="1"/>
        <v>29.565900000000006</v>
      </c>
      <c r="N16" s="13">
        <f t="shared" si="2"/>
        <v>39.565087380000008</v>
      </c>
    </row>
    <row r="17" spans="1:14" s="7" customFormat="1" ht="13.5" customHeight="1">
      <c r="A17" s="10">
        <v>9</v>
      </c>
      <c r="B17" s="11">
        <v>236844</v>
      </c>
      <c r="C17" s="18" t="s">
        <v>54</v>
      </c>
      <c r="D17" s="19"/>
      <c r="E17" s="19"/>
      <c r="F17" s="19"/>
      <c r="G17" s="19"/>
      <c r="H17" s="20"/>
      <c r="I17" s="11" t="s">
        <v>21</v>
      </c>
      <c r="J17" s="14">
        <v>1</v>
      </c>
      <c r="K17" s="12">
        <f>VLOOKUP(B17,[1]GERAL!$A$2:$I$638,7,FALSE)</f>
        <v>29.358420000000002</v>
      </c>
      <c r="L17" s="12">
        <f t="shared" si="0"/>
        <v>39.287437644000008</v>
      </c>
      <c r="M17" s="12">
        <f t="shared" si="1"/>
        <v>29.358420000000002</v>
      </c>
      <c r="N17" s="13">
        <f t="shared" si="2"/>
        <v>39.287437644000008</v>
      </c>
    </row>
    <row r="18" spans="1:14" s="7" customFormat="1" ht="13.5" customHeight="1">
      <c r="A18" s="10">
        <v>10</v>
      </c>
      <c r="B18" s="11">
        <v>236877</v>
      </c>
      <c r="C18" s="18" t="s">
        <v>55</v>
      </c>
      <c r="D18" s="19"/>
      <c r="E18" s="19"/>
      <c r="F18" s="19"/>
      <c r="G18" s="19"/>
      <c r="H18" s="20"/>
      <c r="I18" s="11" t="s">
        <v>21</v>
      </c>
      <c r="J18" s="14">
        <v>3</v>
      </c>
      <c r="K18" s="12">
        <f>VLOOKUP(B18,[1]GERAL!$A$2:$I$638,7,FALSE)</f>
        <v>31.536960000000001</v>
      </c>
      <c r="L18" s="12">
        <f t="shared" si="0"/>
        <v>42.202759872000001</v>
      </c>
      <c r="M18" s="12">
        <f t="shared" si="1"/>
        <v>94.610880000000009</v>
      </c>
      <c r="N18" s="13">
        <f t="shared" si="2"/>
        <v>126.60827961600002</v>
      </c>
    </row>
    <row r="19" spans="1:14" s="7" customFormat="1" ht="13.5" customHeight="1">
      <c r="A19" s="10">
        <v>11</v>
      </c>
      <c r="B19" s="11">
        <v>236885</v>
      </c>
      <c r="C19" s="18" t="s">
        <v>56</v>
      </c>
      <c r="D19" s="19"/>
      <c r="E19" s="19"/>
      <c r="F19" s="19"/>
      <c r="G19" s="19"/>
      <c r="H19" s="20"/>
      <c r="I19" s="11" t="s">
        <v>21</v>
      </c>
      <c r="J19" s="14">
        <v>4</v>
      </c>
      <c r="K19" s="12">
        <f>VLOOKUP(B19,[1]GERAL!$A$2:$I$638,7,FALSE)</f>
        <v>34.735610000000001</v>
      </c>
      <c r="L19" s="12">
        <f t="shared" si="0"/>
        <v>46.483193302000004</v>
      </c>
      <c r="M19" s="12">
        <f t="shared" si="1"/>
        <v>138.94244</v>
      </c>
      <c r="N19" s="13">
        <f t="shared" si="2"/>
        <v>185.93277320800001</v>
      </c>
    </row>
    <row r="20" spans="1:14" s="7" customFormat="1" ht="13.5" customHeight="1">
      <c r="A20" s="10">
        <v>12</v>
      </c>
      <c r="B20" s="11">
        <v>231175</v>
      </c>
      <c r="C20" s="18" t="s">
        <v>34</v>
      </c>
      <c r="D20" s="19"/>
      <c r="E20" s="19"/>
      <c r="F20" s="19"/>
      <c r="G20" s="19"/>
      <c r="H20" s="20"/>
      <c r="I20" s="11" t="s">
        <v>21</v>
      </c>
      <c r="J20" s="14">
        <v>1</v>
      </c>
      <c r="K20" s="12">
        <f>VLOOKUP(B20,[1]GERAL!$A$2:$I$638,7,FALSE)</f>
        <v>2.4551799999999999</v>
      </c>
      <c r="L20" s="12">
        <f t="shared" si="0"/>
        <v>3.2855218760000002</v>
      </c>
      <c r="M20" s="12">
        <f t="shared" si="1"/>
        <v>2.4551799999999999</v>
      </c>
      <c r="N20" s="13">
        <f t="shared" si="2"/>
        <v>3.2855218760000002</v>
      </c>
    </row>
    <row r="21" spans="1:14" s="7" customFormat="1" ht="13.5" customHeight="1">
      <c r="A21" s="10">
        <v>13</v>
      </c>
      <c r="B21" s="11">
        <v>227777</v>
      </c>
      <c r="C21" s="18" t="s">
        <v>35</v>
      </c>
      <c r="D21" s="19"/>
      <c r="E21" s="19"/>
      <c r="F21" s="19"/>
      <c r="G21" s="19"/>
      <c r="H21" s="20"/>
      <c r="I21" s="11" t="s">
        <v>21</v>
      </c>
      <c r="J21" s="14">
        <v>2</v>
      </c>
      <c r="K21" s="12">
        <f>VLOOKUP(B21,[1]GERAL!$A$2:$I$638,7,FALSE)</f>
        <v>4.6683000000000003</v>
      </c>
      <c r="L21" s="12">
        <f t="shared" si="0"/>
        <v>6.2471190600000011</v>
      </c>
      <c r="M21" s="12">
        <f t="shared" si="1"/>
        <v>9.3366000000000007</v>
      </c>
      <c r="N21" s="13">
        <f t="shared" si="2"/>
        <v>12.494238120000002</v>
      </c>
    </row>
    <row r="22" spans="1:14" s="7" customFormat="1" ht="13.5" customHeight="1">
      <c r="A22" s="10">
        <v>14</v>
      </c>
      <c r="B22" s="11">
        <v>227785</v>
      </c>
      <c r="C22" s="18" t="s">
        <v>57</v>
      </c>
      <c r="D22" s="19"/>
      <c r="E22" s="19"/>
      <c r="F22" s="19"/>
      <c r="G22" s="19"/>
      <c r="H22" s="20"/>
      <c r="I22" s="11" t="s">
        <v>21</v>
      </c>
      <c r="J22" s="14">
        <v>3</v>
      </c>
      <c r="K22" s="12">
        <f>VLOOKUP(B22,[1]GERAL!$A$2:$I$638,7,FALSE)</f>
        <v>7.5211499999999996</v>
      </c>
      <c r="L22" s="12">
        <f t="shared" si="0"/>
        <v>10.064802929999999</v>
      </c>
      <c r="M22" s="12">
        <f t="shared" si="1"/>
        <v>22.56345</v>
      </c>
      <c r="N22" s="13">
        <f t="shared" si="2"/>
        <v>30.194408790000001</v>
      </c>
    </row>
    <row r="23" spans="1:14" s="7" customFormat="1" ht="13.5" customHeight="1">
      <c r="A23" s="10">
        <v>15</v>
      </c>
      <c r="B23" s="11">
        <v>227389</v>
      </c>
      <c r="C23" s="18" t="s">
        <v>58</v>
      </c>
      <c r="D23" s="19"/>
      <c r="E23" s="19"/>
      <c r="F23" s="19"/>
      <c r="G23" s="19"/>
      <c r="H23" s="20"/>
      <c r="I23" s="11" t="s">
        <v>21</v>
      </c>
      <c r="J23" s="14">
        <v>1</v>
      </c>
      <c r="K23" s="12">
        <f>VLOOKUP(B23,[1]GERAL!$A$2:$I$638,7,FALSE)</f>
        <v>3.5098699999999998</v>
      </c>
      <c r="L23" s="12">
        <f t="shared" si="0"/>
        <v>4.6969080339999998</v>
      </c>
      <c r="M23" s="12">
        <f t="shared" si="1"/>
        <v>3.5098699999999998</v>
      </c>
      <c r="N23" s="13">
        <f t="shared" si="2"/>
        <v>4.6969080339999998</v>
      </c>
    </row>
    <row r="24" spans="1:14" s="7" customFormat="1" ht="13.5" customHeight="1">
      <c r="A24" s="10">
        <v>16</v>
      </c>
      <c r="B24" s="11">
        <v>377705</v>
      </c>
      <c r="C24" s="18" t="s">
        <v>59</v>
      </c>
      <c r="D24" s="19"/>
      <c r="E24" s="19"/>
      <c r="F24" s="19"/>
      <c r="G24" s="19"/>
      <c r="H24" s="20"/>
      <c r="I24" s="11" t="s">
        <v>21</v>
      </c>
      <c r="J24" s="14">
        <v>1</v>
      </c>
      <c r="K24" s="12">
        <f>VLOOKUP(B24,[1]GERAL!$A$2:$I$638,7,FALSE)</f>
        <v>331.69136000000003</v>
      </c>
      <c r="L24" s="12">
        <f t="shared" si="0"/>
        <v>443.86937795200004</v>
      </c>
      <c r="M24" s="12">
        <f t="shared" si="1"/>
        <v>331.69136000000003</v>
      </c>
      <c r="N24" s="13">
        <f t="shared" si="2"/>
        <v>443.86937795200004</v>
      </c>
    </row>
    <row r="25" spans="1:14" s="7" customFormat="1" ht="13.5" customHeight="1">
      <c r="A25" s="10">
        <v>17</v>
      </c>
      <c r="B25" s="11">
        <v>357342</v>
      </c>
      <c r="C25" s="18" t="s">
        <v>60</v>
      </c>
      <c r="D25" s="19"/>
      <c r="E25" s="19"/>
      <c r="F25" s="19"/>
      <c r="G25" s="19"/>
      <c r="H25" s="20"/>
      <c r="I25" s="11" t="s">
        <v>22</v>
      </c>
      <c r="J25" s="14">
        <v>0.2</v>
      </c>
      <c r="K25" s="12">
        <f>VLOOKUP(B25,[1]GERAL!$A$2:$I$638,7,FALSE)</f>
        <v>55.068650000000005</v>
      </c>
      <c r="L25" s="12">
        <f t="shared" si="0"/>
        <v>73.692867430000007</v>
      </c>
      <c r="M25" s="12">
        <f t="shared" si="1"/>
        <v>11.013730000000002</v>
      </c>
      <c r="N25" s="13">
        <f t="shared" si="2"/>
        <v>14.738573486000003</v>
      </c>
    </row>
    <row r="26" spans="1:14" s="7" customFormat="1" ht="13.5" customHeight="1">
      <c r="A26" s="10">
        <v>18</v>
      </c>
      <c r="B26" s="11">
        <v>357341</v>
      </c>
      <c r="C26" s="18" t="s">
        <v>61</v>
      </c>
      <c r="D26" s="19"/>
      <c r="E26" s="19"/>
      <c r="F26" s="19"/>
      <c r="G26" s="19"/>
      <c r="H26" s="20"/>
      <c r="I26" s="11" t="s">
        <v>22</v>
      </c>
      <c r="J26" s="14">
        <v>7.0000000000000007E-2</v>
      </c>
      <c r="K26" s="12">
        <f>VLOOKUP(B26,[1]GERAL!$A$2:$I$638,7,FALSE)</f>
        <v>181.54500000000002</v>
      </c>
      <c r="L26" s="12">
        <f t="shared" si="0"/>
        <v>242.94351900000004</v>
      </c>
      <c r="M26" s="12">
        <f t="shared" si="1"/>
        <v>12.708150000000002</v>
      </c>
      <c r="N26" s="13">
        <f t="shared" si="2"/>
        <v>17.006046330000004</v>
      </c>
    </row>
    <row r="27" spans="1:14" s="7" customFormat="1" ht="13.5" customHeight="1">
      <c r="A27" s="10">
        <v>19</v>
      </c>
      <c r="B27" s="11">
        <v>222539</v>
      </c>
      <c r="C27" s="18" t="s">
        <v>62</v>
      </c>
      <c r="D27" s="19"/>
      <c r="E27" s="19"/>
      <c r="F27" s="19"/>
      <c r="G27" s="19"/>
      <c r="H27" s="20"/>
      <c r="I27" s="11" t="s">
        <v>21</v>
      </c>
      <c r="J27" s="14">
        <v>1</v>
      </c>
      <c r="K27" s="12">
        <f>VLOOKUP(B27,[1]GERAL!$A$2:$I$638,7,FALSE)</f>
        <v>59.079930000000012</v>
      </c>
      <c r="L27" s="12">
        <f t="shared" si="0"/>
        <v>79.060762326000017</v>
      </c>
      <c r="M27" s="12">
        <f t="shared" si="1"/>
        <v>59.079930000000012</v>
      </c>
      <c r="N27" s="13">
        <f t="shared" si="2"/>
        <v>79.060762326000017</v>
      </c>
    </row>
    <row r="28" spans="1:14" s="7" customFormat="1" ht="13.5" customHeight="1">
      <c r="A28" s="10">
        <v>20</v>
      </c>
      <c r="B28" s="11">
        <v>219634</v>
      </c>
      <c r="C28" s="18" t="s">
        <v>63</v>
      </c>
      <c r="D28" s="19"/>
      <c r="E28" s="19"/>
      <c r="F28" s="19"/>
      <c r="G28" s="19"/>
      <c r="H28" s="20"/>
      <c r="I28" s="11" t="s">
        <v>21</v>
      </c>
      <c r="J28" s="14">
        <v>4</v>
      </c>
      <c r="K28" s="12">
        <f>VLOOKUP(B28,[1]GERAL!$A$2:$I$638,7,FALSE)</f>
        <v>9.6823999999999995</v>
      </c>
      <c r="L28" s="12">
        <f t="shared" si="0"/>
        <v>12.956987679999999</v>
      </c>
      <c r="M28" s="12">
        <f t="shared" si="1"/>
        <v>38.729599999999998</v>
      </c>
      <c r="N28" s="13">
        <f t="shared" si="2"/>
        <v>51.827950719999997</v>
      </c>
    </row>
    <row r="29" spans="1:14" s="7" customFormat="1" ht="13.5" customHeight="1">
      <c r="A29" s="10">
        <v>21</v>
      </c>
      <c r="B29" s="11">
        <v>375718</v>
      </c>
      <c r="C29" s="18" t="s">
        <v>64</v>
      </c>
      <c r="D29" s="19"/>
      <c r="E29" s="19"/>
      <c r="F29" s="19"/>
      <c r="G29" s="19"/>
      <c r="H29" s="20"/>
      <c r="I29" s="11" t="s">
        <v>21</v>
      </c>
      <c r="J29" s="14">
        <v>3</v>
      </c>
      <c r="K29" s="12">
        <f>VLOOKUP(B29,[1]GERAL!$A$2:$I$638,7,FALSE)</f>
        <v>92.276730000000001</v>
      </c>
      <c r="L29" s="12">
        <f t="shared" si="0"/>
        <v>123.48472008600001</v>
      </c>
      <c r="M29" s="12">
        <f t="shared" si="1"/>
        <v>276.83019000000002</v>
      </c>
      <c r="N29" s="13">
        <f t="shared" si="2"/>
        <v>370.45416025800006</v>
      </c>
    </row>
    <row r="30" spans="1:14" s="7" customFormat="1" ht="13.5" customHeight="1">
      <c r="A30" s="10">
        <v>22</v>
      </c>
      <c r="B30" s="11">
        <v>230292</v>
      </c>
      <c r="C30" s="18" t="s">
        <v>65</v>
      </c>
      <c r="D30" s="19"/>
      <c r="E30" s="19"/>
      <c r="F30" s="19"/>
      <c r="G30" s="19"/>
      <c r="H30" s="20"/>
      <c r="I30" s="11" t="s">
        <v>21</v>
      </c>
      <c r="J30" s="14">
        <v>3</v>
      </c>
      <c r="K30" s="12">
        <f>VLOOKUP(B30,[1]GERAL!$A$2:$I$638,7,FALSE)</f>
        <v>4.6683000000000003</v>
      </c>
      <c r="L30" s="12">
        <f t="shared" si="0"/>
        <v>6.2471190600000011</v>
      </c>
      <c r="M30" s="12">
        <f t="shared" si="1"/>
        <v>14.004900000000001</v>
      </c>
      <c r="N30" s="13">
        <f t="shared" si="2"/>
        <v>18.741357180000001</v>
      </c>
    </row>
    <row r="31" spans="1:14" s="7" customFormat="1" ht="13.5" customHeight="1">
      <c r="A31" s="10">
        <v>23</v>
      </c>
      <c r="B31" s="11">
        <v>230300</v>
      </c>
      <c r="C31" s="18" t="s">
        <v>66</v>
      </c>
      <c r="D31" s="19"/>
      <c r="E31" s="19"/>
      <c r="F31" s="19"/>
      <c r="G31" s="19"/>
      <c r="H31" s="20"/>
      <c r="I31" s="11" t="s">
        <v>21</v>
      </c>
      <c r="J31" s="14">
        <v>3</v>
      </c>
      <c r="K31" s="12">
        <f>VLOOKUP(B31,[1]GERAL!$A$2:$I$638,7,FALSE)</f>
        <v>6.5183299999999997</v>
      </c>
      <c r="L31" s="12">
        <f t="shared" si="0"/>
        <v>8.7228292060000001</v>
      </c>
      <c r="M31" s="12">
        <f t="shared" si="1"/>
        <v>19.55499</v>
      </c>
      <c r="N31" s="13">
        <f t="shared" si="2"/>
        <v>26.168487618</v>
      </c>
    </row>
    <row r="32" spans="1:14" s="7" customFormat="1" ht="13.5" customHeight="1">
      <c r="A32" s="10">
        <v>24</v>
      </c>
      <c r="B32" s="11" t="s">
        <v>43</v>
      </c>
      <c r="C32" s="18" t="s">
        <v>42</v>
      </c>
      <c r="D32" s="19"/>
      <c r="E32" s="19"/>
      <c r="F32" s="19"/>
      <c r="G32" s="19"/>
      <c r="H32" s="20"/>
      <c r="I32" s="11" t="s">
        <v>25</v>
      </c>
      <c r="J32" s="14">
        <v>1</v>
      </c>
      <c r="K32" s="12">
        <f>VLOOKUP(B32,[1]GERAL!$A$2:$I$638,7,FALSE)</f>
        <v>251.94642200000007</v>
      </c>
      <c r="L32" s="12">
        <f t="shared" si="0"/>
        <v>337.1547019204001</v>
      </c>
      <c r="M32" s="12">
        <f t="shared" si="1"/>
        <v>251.94642200000007</v>
      </c>
      <c r="N32" s="13">
        <f t="shared" si="2"/>
        <v>337.1547019204001</v>
      </c>
    </row>
    <row r="33" spans="1:14" s="7" customFormat="1" ht="13.5" customHeight="1">
      <c r="A33" s="10">
        <v>25</v>
      </c>
      <c r="B33" s="11" t="s">
        <v>82</v>
      </c>
      <c r="C33" s="18" t="s">
        <v>67</v>
      </c>
      <c r="D33" s="19"/>
      <c r="E33" s="19"/>
      <c r="F33" s="19"/>
      <c r="G33" s="19"/>
      <c r="H33" s="20"/>
      <c r="I33" s="11" t="s">
        <v>25</v>
      </c>
      <c r="J33" s="14">
        <v>3</v>
      </c>
      <c r="K33" s="12">
        <f>VLOOKUP(B33,[1]GERAL!$A$2:$I$638,7,FALSE)</f>
        <v>2519.4642200000003</v>
      </c>
      <c r="L33" s="12">
        <f t="shared" si="0"/>
        <v>3371.5470192040007</v>
      </c>
      <c r="M33" s="12">
        <f t="shared" si="1"/>
        <v>7558.3926600000013</v>
      </c>
      <c r="N33" s="13">
        <f t="shared" si="2"/>
        <v>10114.641057612002</v>
      </c>
    </row>
    <row r="34" spans="1:14" s="7" customFormat="1" ht="13.5" customHeight="1">
      <c r="A34" s="10">
        <v>26</v>
      </c>
      <c r="B34" s="11">
        <v>237784</v>
      </c>
      <c r="C34" s="18" t="s">
        <v>68</v>
      </c>
      <c r="D34" s="19"/>
      <c r="E34" s="19"/>
      <c r="F34" s="19"/>
      <c r="G34" s="19"/>
      <c r="H34" s="20"/>
      <c r="I34" s="11" t="s">
        <v>21</v>
      </c>
      <c r="J34" s="14">
        <v>1</v>
      </c>
      <c r="K34" s="12">
        <f>VLOOKUP(B34,[1]GERAL!$A$2:$I$638,7,FALSE)</f>
        <v>33.559890000000003</v>
      </c>
      <c r="L34" s="12">
        <f t="shared" si="0"/>
        <v>44.909844798000009</v>
      </c>
      <c r="M34" s="12">
        <f t="shared" si="1"/>
        <v>33.559890000000003</v>
      </c>
      <c r="N34" s="13">
        <f t="shared" si="2"/>
        <v>44.909844798000009</v>
      </c>
    </row>
    <row r="35" spans="1:14" s="7" customFormat="1" ht="13.5" customHeight="1">
      <c r="A35" s="10">
        <v>27</v>
      </c>
      <c r="B35" s="11">
        <v>237289</v>
      </c>
      <c r="C35" s="18" t="s">
        <v>69</v>
      </c>
      <c r="D35" s="19"/>
      <c r="E35" s="19"/>
      <c r="F35" s="19"/>
      <c r="G35" s="19"/>
      <c r="H35" s="20"/>
      <c r="I35" s="11" t="s">
        <v>21</v>
      </c>
      <c r="J35" s="14">
        <v>5</v>
      </c>
      <c r="K35" s="12">
        <f>VLOOKUP(B35,[1]GERAL!$A$2:$I$638,7,FALSE)</f>
        <v>25.796680000000002</v>
      </c>
      <c r="L35" s="12">
        <f t="shared" si="0"/>
        <v>34.521117176000004</v>
      </c>
      <c r="M35" s="12">
        <f t="shared" si="1"/>
        <v>128.98340000000002</v>
      </c>
      <c r="N35" s="13">
        <f t="shared" si="2"/>
        <v>172.60558588000004</v>
      </c>
    </row>
    <row r="36" spans="1:14" s="7" customFormat="1" ht="13.5" customHeight="1">
      <c r="A36" s="10">
        <v>28</v>
      </c>
      <c r="B36" s="11">
        <v>66878</v>
      </c>
      <c r="C36" s="18" t="s">
        <v>70</v>
      </c>
      <c r="D36" s="19"/>
      <c r="E36" s="19"/>
      <c r="F36" s="19"/>
      <c r="G36" s="19"/>
      <c r="H36" s="20"/>
      <c r="I36" s="11" t="s">
        <v>21</v>
      </c>
      <c r="J36" s="14">
        <v>6</v>
      </c>
      <c r="K36" s="12">
        <f>VLOOKUP(B36,[1]GERAL!$A$2:$I$638,7,FALSE)</f>
        <v>3.7346400000000006</v>
      </c>
      <c r="L36" s="12">
        <f t="shared" si="0"/>
        <v>4.9976952480000012</v>
      </c>
      <c r="M36" s="12">
        <f t="shared" si="1"/>
        <v>22.407840000000004</v>
      </c>
      <c r="N36" s="13">
        <f t="shared" si="2"/>
        <v>29.986171488000007</v>
      </c>
    </row>
    <row r="37" spans="1:14" s="7" customFormat="1" ht="13.5" customHeight="1">
      <c r="A37" s="10">
        <v>29</v>
      </c>
      <c r="B37" s="11">
        <v>66886</v>
      </c>
      <c r="C37" s="18" t="s">
        <v>71</v>
      </c>
      <c r="D37" s="19"/>
      <c r="E37" s="19"/>
      <c r="F37" s="19"/>
      <c r="G37" s="19"/>
      <c r="H37" s="20"/>
      <c r="I37" s="11" t="s">
        <v>21</v>
      </c>
      <c r="J37" s="14">
        <v>19</v>
      </c>
      <c r="K37" s="12">
        <f>VLOOKUP(B37,[1]GERAL!$A$2:$I$638,7,FALSE)</f>
        <v>4.4262400000000008</v>
      </c>
      <c r="L37" s="12">
        <f t="shared" si="0"/>
        <v>5.9231943680000017</v>
      </c>
      <c r="M37" s="12">
        <f t="shared" si="1"/>
        <v>84.09856000000002</v>
      </c>
      <c r="N37" s="13">
        <f t="shared" si="2"/>
        <v>112.54069299200003</v>
      </c>
    </row>
    <row r="38" spans="1:14" s="7" customFormat="1" ht="13.5" customHeight="1">
      <c r="A38" s="10">
        <v>30</v>
      </c>
      <c r="B38" s="11">
        <v>66894</v>
      </c>
      <c r="C38" s="18" t="s">
        <v>72</v>
      </c>
      <c r="D38" s="19"/>
      <c r="E38" s="19"/>
      <c r="F38" s="19"/>
      <c r="G38" s="19"/>
      <c r="H38" s="20"/>
      <c r="I38" s="11" t="s">
        <v>21</v>
      </c>
      <c r="J38" s="14">
        <v>1</v>
      </c>
      <c r="K38" s="12">
        <f>VLOOKUP(B38,[1]GERAL!$A$2:$I$638,7,FALSE)</f>
        <v>7.1234800000000016</v>
      </c>
      <c r="L38" s="12">
        <f t="shared" si="0"/>
        <v>9.5326409360000017</v>
      </c>
      <c r="M38" s="12">
        <f t="shared" si="1"/>
        <v>7.1234800000000016</v>
      </c>
      <c r="N38" s="13">
        <f t="shared" si="2"/>
        <v>9.5326409360000017</v>
      </c>
    </row>
    <row r="39" spans="1:14" s="7" customFormat="1" ht="13.5" customHeight="1">
      <c r="A39" s="10">
        <v>31</v>
      </c>
      <c r="B39" s="11">
        <v>74799</v>
      </c>
      <c r="C39" s="18" t="s">
        <v>73</v>
      </c>
      <c r="D39" s="19"/>
      <c r="E39" s="19"/>
      <c r="F39" s="19"/>
      <c r="G39" s="19"/>
      <c r="H39" s="20"/>
      <c r="I39" s="11" t="s">
        <v>21</v>
      </c>
      <c r="J39" s="14">
        <v>1</v>
      </c>
      <c r="K39" s="12">
        <f>VLOOKUP(B39,[1]GERAL!$A$2:$I$638,7,FALSE)</f>
        <v>6.224400000000001</v>
      </c>
      <c r="L39" s="12">
        <f t="shared" si="0"/>
        <v>8.3294920800000014</v>
      </c>
      <c r="M39" s="12">
        <f t="shared" si="1"/>
        <v>6.224400000000001</v>
      </c>
      <c r="N39" s="13">
        <f t="shared" si="2"/>
        <v>8.3294920800000014</v>
      </c>
    </row>
    <row r="40" spans="1:14" s="7" customFormat="1" ht="13.5" customHeight="1">
      <c r="A40" s="10">
        <v>32</v>
      </c>
      <c r="B40" s="11">
        <v>375720</v>
      </c>
      <c r="C40" s="18" t="s">
        <v>74</v>
      </c>
      <c r="D40" s="19"/>
      <c r="E40" s="19"/>
      <c r="F40" s="19"/>
      <c r="G40" s="19"/>
      <c r="H40" s="20"/>
      <c r="I40" s="11" t="s">
        <v>21</v>
      </c>
      <c r="J40" s="14">
        <v>3</v>
      </c>
      <c r="K40" s="12">
        <f>VLOOKUP(B40,[1]GERAL!$A$2:$I$638,7,FALSE)</f>
        <v>11.567010000000002</v>
      </c>
      <c r="L40" s="12">
        <f t="shared" si="0"/>
        <v>15.478972782000003</v>
      </c>
      <c r="M40" s="12">
        <f t="shared" si="1"/>
        <v>34.701030000000003</v>
      </c>
      <c r="N40" s="13">
        <f t="shared" si="2"/>
        <v>46.436918346000006</v>
      </c>
    </row>
    <row r="41" spans="1:14" s="7" customFormat="1" ht="13.5" customHeight="1">
      <c r="A41" s="10">
        <v>33</v>
      </c>
      <c r="B41" s="11">
        <v>207415</v>
      </c>
      <c r="C41" s="18" t="s">
        <v>75</v>
      </c>
      <c r="D41" s="19"/>
      <c r="E41" s="19"/>
      <c r="F41" s="19"/>
      <c r="G41" s="19"/>
      <c r="H41" s="20"/>
      <c r="I41" s="11" t="s">
        <v>21</v>
      </c>
      <c r="J41" s="14">
        <v>3</v>
      </c>
      <c r="K41" s="12">
        <f>VLOOKUP(B41,[1]GERAL!$A$2:$I$638,7,FALSE)</f>
        <v>1141.1400000000001</v>
      </c>
      <c r="L41" s="12">
        <f t="shared" si="0"/>
        <v>1527.0735480000003</v>
      </c>
      <c r="M41" s="12">
        <f t="shared" si="1"/>
        <v>3423.42</v>
      </c>
      <c r="N41" s="13">
        <f t="shared" si="2"/>
        <v>4581.220644</v>
      </c>
    </row>
    <row r="42" spans="1:14" s="7" customFormat="1" ht="13.5" customHeight="1">
      <c r="A42" s="10">
        <v>34</v>
      </c>
      <c r="B42" s="11">
        <v>237768</v>
      </c>
      <c r="C42" s="18" t="s">
        <v>76</v>
      </c>
      <c r="D42" s="19"/>
      <c r="E42" s="19"/>
      <c r="F42" s="19"/>
      <c r="G42" s="19"/>
      <c r="H42" s="20"/>
      <c r="I42" s="11" t="s">
        <v>21</v>
      </c>
      <c r="J42" s="14">
        <v>2</v>
      </c>
      <c r="K42" s="12">
        <f>VLOOKUP(B42,[1]GERAL!$A$2:$I$638,7,FALSE)</f>
        <v>2.9565899999999998</v>
      </c>
      <c r="L42" s="12">
        <f t="shared" si="0"/>
        <v>3.9565087380000001</v>
      </c>
      <c r="M42" s="12">
        <f t="shared" si="1"/>
        <v>5.9131799999999997</v>
      </c>
      <c r="N42" s="13">
        <f t="shared" si="2"/>
        <v>7.9130174760000003</v>
      </c>
    </row>
    <row r="43" spans="1:14" s="7" customFormat="1" ht="13.5" customHeight="1">
      <c r="A43" s="10">
        <v>35</v>
      </c>
      <c r="B43" s="11">
        <v>237156</v>
      </c>
      <c r="C43" s="18" t="s">
        <v>77</v>
      </c>
      <c r="D43" s="19"/>
      <c r="E43" s="19"/>
      <c r="F43" s="19"/>
      <c r="G43" s="19"/>
      <c r="H43" s="20"/>
      <c r="I43" s="11" t="s">
        <v>21</v>
      </c>
      <c r="J43" s="14">
        <v>1</v>
      </c>
      <c r="K43" s="12">
        <f>VLOOKUP(B43,[1]GERAL!$A$2:$I$638,7,FALSE)</f>
        <v>15.267070000000002</v>
      </c>
      <c r="L43" s="12">
        <f t="shared" si="0"/>
        <v>20.430393074000005</v>
      </c>
      <c r="M43" s="12">
        <f t="shared" si="1"/>
        <v>15.267070000000002</v>
      </c>
      <c r="N43" s="13">
        <f t="shared" si="2"/>
        <v>20.430393074000005</v>
      </c>
    </row>
    <row r="44" spans="1:14" s="7" customFormat="1" ht="13.5" customHeight="1">
      <c r="A44" s="10">
        <v>36</v>
      </c>
      <c r="B44" s="11">
        <v>230102</v>
      </c>
      <c r="C44" s="18" t="s">
        <v>36</v>
      </c>
      <c r="D44" s="19"/>
      <c r="E44" s="19"/>
      <c r="F44" s="19"/>
      <c r="G44" s="19"/>
      <c r="H44" s="20"/>
      <c r="I44" s="11" t="s">
        <v>21</v>
      </c>
      <c r="J44" s="14">
        <v>4</v>
      </c>
      <c r="K44" s="12">
        <f>VLOOKUP(B44,[1]GERAL!$A$2:$I$638,7,FALSE)</f>
        <v>18.62133</v>
      </c>
      <c r="L44" s="12">
        <f t="shared" si="0"/>
        <v>24.919063806</v>
      </c>
      <c r="M44" s="12">
        <f t="shared" si="1"/>
        <v>74.485320000000002</v>
      </c>
      <c r="N44" s="13">
        <f t="shared" si="2"/>
        <v>99.676255224000002</v>
      </c>
    </row>
    <row r="45" spans="1:14" s="7" customFormat="1" ht="13.5" customHeight="1">
      <c r="A45" s="10">
        <v>37</v>
      </c>
      <c r="B45" s="11">
        <v>258905</v>
      </c>
      <c r="C45" s="18" t="s">
        <v>78</v>
      </c>
      <c r="D45" s="19"/>
      <c r="E45" s="19"/>
      <c r="F45" s="19"/>
      <c r="G45" s="19"/>
      <c r="H45" s="20"/>
      <c r="I45" s="11" t="s">
        <v>21</v>
      </c>
      <c r="J45" s="14">
        <v>4</v>
      </c>
      <c r="K45" s="12">
        <f>VLOOKUP(B45,[1]GERAL!$A$2:$I$638,7,FALSE)</f>
        <v>63.17766000000001</v>
      </c>
      <c r="L45" s="12">
        <f t="shared" si="0"/>
        <v>84.544344612000017</v>
      </c>
      <c r="M45" s="12">
        <f t="shared" si="1"/>
        <v>252.71064000000004</v>
      </c>
      <c r="N45" s="13">
        <f t="shared" si="2"/>
        <v>338.17737844800007</v>
      </c>
    </row>
    <row r="46" spans="1:14" s="7" customFormat="1" ht="13.5" customHeight="1">
      <c r="A46" s="10">
        <v>38</v>
      </c>
      <c r="B46" s="11">
        <v>2931</v>
      </c>
      <c r="C46" s="18" t="s">
        <v>32</v>
      </c>
      <c r="D46" s="19"/>
      <c r="E46" s="19"/>
      <c r="F46" s="19"/>
      <c r="G46" s="19"/>
      <c r="H46" s="20"/>
      <c r="I46" s="11" t="s">
        <v>22</v>
      </c>
      <c r="J46" s="14">
        <v>0.8</v>
      </c>
      <c r="K46" s="12">
        <f>VLOOKUP(B46,[1]GERAL!$A$2:$I$638,7,FALSE)</f>
        <v>5.3080300000000005</v>
      </c>
      <c r="L46" s="12">
        <f t="shared" si="0"/>
        <v>7.1032057460000013</v>
      </c>
      <c r="M46" s="12">
        <f t="shared" si="1"/>
        <v>4.2464240000000002</v>
      </c>
      <c r="N46" s="13">
        <f t="shared" si="2"/>
        <v>5.6825645968000007</v>
      </c>
    </row>
    <row r="47" spans="1:14" s="7" customFormat="1" ht="13.5" customHeight="1">
      <c r="A47" s="10">
        <v>39</v>
      </c>
      <c r="B47" s="11">
        <v>225615</v>
      </c>
      <c r="C47" s="18" t="s">
        <v>33</v>
      </c>
      <c r="D47" s="19"/>
      <c r="E47" s="19"/>
      <c r="F47" s="19"/>
      <c r="G47" s="19"/>
      <c r="H47" s="20"/>
      <c r="I47" s="11" t="s">
        <v>23</v>
      </c>
      <c r="J47" s="14">
        <v>32</v>
      </c>
      <c r="K47" s="12">
        <f>VLOOKUP(B47,[1]GERAL!$A$2:$I$638,7,FALSE)</f>
        <v>1.8327400000000003</v>
      </c>
      <c r="L47" s="12">
        <f t="shared" si="0"/>
        <v>2.4525726680000006</v>
      </c>
      <c r="M47" s="12">
        <f t="shared" si="1"/>
        <v>58.647680000000008</v>
      </c>
      <c r="N47" s="13">
        <f t="shared" si="2"/>
        <v>78.48232537600002</v>
      </c>
    </row>
    <row r="48" spans="1:14" s="7" customFormat="1" ht="13.5" customHeight="1">
      <c r="A48" s="10">
        <v>40</v>
      </c>
      <c r="B48" s="11">
        <v>236901</v>
      </c>
      <c r="C48" s="18" t="s">
        <v>79</v>
      </c>
      <c r="D48" s="19"/>
      <c r="E48" s="19"/>
      <c r="F48" s="19"/>
      <c r="G48" s="19"/>
      <c r="H48" s="20"/>
      <c r="I48" s="11" t="s">
        <v>21</v>
      </c>
      <c r="J48" s="14">
        <v>4</v>
      </c>
      <c r="K48" s="12">
        <f>VLOOKUP(B48,[1]GERAL!$A$2:$I$638,7,FALSE)</f>
        <v>37.484720000000003</v>
      </c>
      <c r="L48" s="12">
        <f t="shared" si="0"/>
        <v>50.162052304000007</v>
      </c>
      <c r="M48" s="12">
        <f t="shared" si="1"/>
        <v>149.93888000000001</v>
      </c>
      <c r="N48" s="13">
        <f t="shared" si="2"/>
        <v>200.64820921600003</v>
      </c>
    </row>
    <row r="49" spans="1:14" s="7" customFormat="1" ht="13.5" customHeight="1">
      <c r="A49" s="10">
        <v>41</v>
      </c>
      <c r="B49" s="11">
        <v>231175</v>
      </c>
      <c r="C49" s="18" t="s">
        <v>34</v>
      </c>
      <c r="D49" s="19"/>
      <c r="E49" s="19"/>
      <c r="F49" s="19"/>
      <c r="G49" s="19"/>
      <c r="H49" s="20"/>
      <c r="I49" s="11" t="s">
        <v>21</v>
      </c>
      <c r="J49" s="14">
        <v>8</v>
      </c>
      <c r="K49" s="12">
        <f>VLOOKUP(B49,[1]GERAL!$A$2:$I$638,7,FALSE)</f>
        <v>2.4551799999999999</v>
      </c>
      <c r="L49" s="12">
        <f t="shared" si="0"/>
        <v>3.2855218760000002</v>
      </c>
      <c r="M49" s="12">
        <f t="shared" si="1"/>
        <v>19.641439999999999</v>
      </c>
      <c r="N49" s="13">
        <f t="shared" si="2"/>
        <v>26.284175008000002</v>
      </c>
    </row>
    <row r="50" spans="1:14" s="7" customFormat="1" ht="13.5" customHeight="1">
      <c r="A50" s="10">
        <v>42</v>
      </c>
      <c r="B50" s="11">
        <v>227850</v>
      </c>
      <c r="C50" s="18" t="s">
        <v>37</v>
      </c>
      <c r="D50" s="19"/>
      <c r="E50" s="19"/>
      <c r="F50" s="19"/>
      <c r="G50" s="19"/>
      <c r="H50" s="20"/>
      <c r="I50" s="11" t="s">
        <v>21</v>
      </c>
      <c r="J50" s="14">
        <v>4</v>
      </c>
      <c r="K50" s="12">
        <f>VLOOKUP(B50,[1]GERAL!$A$2:$I$638,7,FALSE)</f>
        <v>6.5529100000000007</v>
      </c>
      <c r="L50" s="12">
        <f t="shared" si="0"/>
        <v>8.7691041620000014</v>
      </c>
      <c r="M50" s="12">
        <f t="shared" si="1"/>
        <v>26.211640000000003</v>
      </c>
      <c r="N50" s="13">
        <f t="shared" si="2"/>
        <v>35.076416648000006</v>
      </c>
    </row>
    <row r="51" spans="1:14" s="7" customFormat="1" ht="13.5" customHeight="1">
      <c r="A51" s="10">
        <v>43</v>
      </c>
      <c r="B51" s="11">
        <v>227777</v>
      </c>
      <c r="C51" s="18" t="s">
        <v>35</v>
      </c>
      <c r="D51" s="19"/>
      <c r="E51" s="19"/>
      <c r="F51" s="19"/>
      <c r="G51" s="19"/>
      <c r="H51" s="20"/>
      <c r="I51" s="11" t="s">
        <v>21</v>
      </c>
      <c r="J51" s="14">
        <v>4</v>
      </c>
      <c r="K51" s="12">
        <f>VLOOKUP(B51,[1]GERAL!$A$2:$I$638,7,FALSE)</f>
        <v>4.6683000000000003</v>
      </c>
      <c r="L51" s="12">
        <f t="shared" si="0"/>
        <v>6.2471190600000011</v>
      </c>
      <c r="M51" s="12">
        <f t="shared" si="1"/>
        <v>18.673200000000001</v>
      </c>
      <c r="N51" s="13">
        <f t="shared" si="2"/>
        <v>24.988476240000004</v>
      </c>
    </row>
    <row r="52" spans="1:14" s="7" customFormat="1" ht="13.5" customHeight="1">
      <c r="A52" s="10">
        <v>44</v>
      </c>
      <c r="B52" s="11">
        <v>379679</v>
      </c>
      <c r="C52" s="18" t="s">
        <v>38</v>
      </c>
      <c r="D52" s="19"/>
      <c r="E52" s="19"/>
      <c r="F52" s="19"/>
      <c r="G52" s="19"/>
      <c r="H52" s="20"/>
      <c r="I52" s="11" t="s">
        <v>24</v>
      </c>
      <c r="J52" s="14">
        <v>8</v>
      </c>
      <c r="K52" s="12">
        <f>VLOOKUP(B52,[1]GERAL!$A$2:$I$638,7,FALSE)</f>
        <v>7.7113400000000007</v>
      </c>
      <c r="L52" s="12">
        <f t="shared" si="0"/>
        <v>10.319315188000001</v>
      </c>
      <c r="M52" s="12">
        <f t="shared" si="1"/>
        <v>61.690720000000006</v>
      </c>
      <c r="N52" s="13">
        <f t="shared" si="2"/>
        <v>82.554521504000007</v>
      </c>
    </row>
    <row r="53" spans="1:14" s="7" customFormat="1" ht="13.5" customHeight="1">
      <c r="A53" s="10">
        <v>45</v>
      </c>
      <c r="B53" s="11">
        <v>352237</v>
      </c>
      <c r="C53" s="18" t="s">
        <v>39</v>
      </c>
      <c r="D53" s="19"/>
      <c r="E53" s="19"/>
      <c r="F53" s="19"/>
      <c r="G53" s="19"/>
      <c r="H53" s="20"/>
      <c r="I53" s="11" t="s">
        <v>21</v>
      </c>
      <c r="J53" s="14">
        <v>4</v>
      </c>
      <c r="K53" s="12">
        <f>VLOOKUP(B53,[1]GERAL!$A$2:$I$638,7,FALSE)</f>
        <v>1.4177800000000003</v>
      </c>
      <c r="L53" s="12">
        <f t="shared" si="0"/>
        <v>1.8972731960000004</v>
      </c>
      <c r="M53" s="12">
        <f t="shared" si="1"/>
        <v>5.671120000000001</v>
      </c>
      <c r="N53" s="13">
        <f t="shared" si="2"/>
        <v>7.5890927840000018</v>
      </c>
    </row>
    <row r="54" spans="1:14" s="7" customFormat="1" ht="13.5" customHeight="1">
      <c r="A54" s="10">
        <v>46</v>
      </c>
      <c r="B54" s="11">
        <v>352242</v>
      </c>
      <c r="C54" s="18" t="s">
        <v>40</v>
      </c>
      <c r="D54" s="19"/>
      <c r="E54" s="19"/>
      <c r="F54" s="19"/>
      <c r="G54" s="19"/>
      <c r="H54" s="20"/>
      <c r="I54" s="11" t="s">
        <v>21</v>
      </c>
      <c r="J54" s="14">
        <v>4</v>
      </c>
      <c r="K54" s="12">
        <f>VLOOKUP(B54,[1]GERAL!$A$2:$I$638,7,FALSE)</f>
        <v>1.4177800000000003</v>
      </c>
      <c r="L54" s="12">
        <f t="shared" si="0"/>
        <v>1.8972731960000004</v>
      </c>
      <c r="M54" s="12">
        <f t="shared" si="1"/>
        <v>5.671120000000001</v>
      </c>
      <c r="N54" s="13">
        <f t="shared" si="2"/>
        <v>7.5890927840000018</v>
      </c>
    </row>
    <row r="55" spans="1:14" s="7" customFormat="1" ht="13.5" customHeight="1">
      <c r="A55" s="10">
        <v>47</v>
      </c>
      <c r="B55" s="11">
        <v>352260</v>
      </c>
      <c r="C55" s="18" t="s">
        <v>41</v>
      </c>
      <c r="D55" s="19"/>
      <c r="E55" s="19"/>
      <c r="F55" s="19"/>
      <c r="G55" s="19"/>
      <c r="H55" s="20"/>
      <c r="I55" s="11" t="s">
        <v>21</v>
      </c>
      <c r="J55" s="14">
        <v>4</v>
      </c>
      <c r="K55" s="12">
        <f>VLOOKUP(B55,[1]GERAL!$A$2:$I$638,7,FALSE)</f>
        <v>1.4177800000000003</v>
      </c>
      <c r="L55" s="12">
        <f t="shared" si="0"/>
        <v>1.8972731960000004</v>
      </c>
      <c r="M55" s="12">
        <f t="shared" si="1"/>
        <v>5.671120000000001</v>
      </c>
      <c r="N55" s="13">
        <f t="shared" si="2"/>
        <v>7.5890927840000018</v>
      </c>
    </row>
    <row r="56" spans="1:14" s="7" customFormat="1" ht="13.5" customHeight="1">
      <c r="A56" s="10">
        <v>48</v>
      </c>
      <c r="B56" s="11" t="s">
        <v>81</v>
      </c>
      <c r="C56" s="18" t="s">
        <v>80</v>
      </c>
      <c r="D56" s="19"/>
      <c r="E56" s="19"/>
      <c r="F56" s="19"/>
      <c r="G56" s="19"/>
      <c r="H56" s="20"/>
      <c r="I56" s="11" t="s">
        <v>24</v>
      </c>
      <c r="J56" s="14">
        <v>4</v>
      </c>
      <c r="K56" s="12">
        <f>VLOOKUP(B56,[1]GERAL!$A$2:$I$638,7,FALSE)</f>
        <v>1432.98</v>
      </c>
      <c r="L56" s="12">
        <f t="shared" si="0"/>
        <v>1917.613836</v>
      </c>
      <c r="M56" s="12">
        <f t="shared" si="1"/>
        <v>5731.92</v>
      </c>
      <c r="N56" s="13">
        <f t="shared" si="2"/>
        <v>7670.455344</v>
      </c>
    </row>
    <row r="57" spans="1:14" s="7" customFormat="1" ht="13.5" customHeight="1">
      <c r="A57" s="10">
        <v>49</v>
      </c>
      <c r="B57" s="11">
        <v>66886</v>
      </c>
      <c r="C57" s="18" t="s">
        <v>71</v>
      </c>
      <c r="D57" s="19"/>
      <c r="E57" s="19"/>
      <c r="F57" s="19"/>
      <c r="G57" s="19"/>
      <c r="H57" s="20"/>
      <c r="I57" s="11" t="s">
        <v>21</v>
      </c>
      <c r="J57" s="14">
        <v>12</v>
      </c>
      <c r="K57" s="12">
        <f>VLOOKUP(B57,[1]GERAL!$A$2:$I$638,7,FALSE)</f>
        <v>4.4262400000000008</v>
      </c>
      <c r="L57" s="12">
        <f t="shared" si="0"/>
        <v>5.9231943680000017</v>
      </c>
      <c r="M57" s="12">
        <f t="shared" si="1"/>
        <v>53.114880000000014</v>
      </c>
      <c r="N57" s="13">
        <f t="shared" si="2"/>
        <v>71.078332416000023</v>
      </c>
    </row>
    <row r="58" spans="1:14" s="7" customFormat="1" ht="13.5" customHeight="1">
      <c r="A58" s="10">
        <v>50</v>
      </c>
      <c r="B58" s="11">
        <v>327361</v>
      </c>
      <c r="C58" s="18" t="s">
        <v>31</v>
      </c>
      <c r="D58" s="19"/>
      <c r="E58" s="19"/>
      <c r="F58" s="19"/>
      <c r="G58" s="19"/>
      <c r="H58" s="20"/>
      <c r="I58" s="11" t="s">
        <v>21</v>
      </c>
      <c r="J58" s="14">
        <v>4</v>
      </c>
      <c r="K58" s="12">
        <f>VLOOKUP(B58,[1]GERAL!$A$2:$I$638,7,FALSE)</f>
        <v>33.127640000000007</v>
      </c>
      <c r="L58" s="12">
        <f t="shared" si="0"/>
        <v>44.331407848000012</v>
      </c>
      <c r="M58" s="12">
        <f t="shared" si="1"/>
        <v>132.51056000000003</v>
      </c>
      <c r="N58" s="13">
        <f t="shared" si="2"/>
        <v>177.32563139200005</v>
      </c>
    </row>
    <row r="59" spans="1:14" ht="13.5" customHeight="1" thickBot="1">
      <c r="A59" s="33" t="s">
        <v>20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5"/>
      <c r="N59" s="8">
        <f>SUM(N9:N58)</f>
        <v>29827.734912260203</v>
      </c>
    </row>
    <row r="60" spans="1:14" ht="13.5" customHeight="1"/>
    <row r="61" spans="1:14" ht="13.5" customHeight="1"/>
    <row r="62" spans="1:14" ht="13.5" customHeight="1"/>
    <row r="63" spans="1:14" ht="13.5" customHeight="1"/>
    <row r="64" spans="1:14" ht="13.5" customHeight="1"/>
    <row r="65" ht="13.5" customHeight="1"/>
    <row r="66" ht="13.5" customHeight="1"/>
    <row r="67" ht="13.5" customHeight="1"/>
    <row r="68" ht="13.5" customHeight="1"/>
    <row r="69" ht="13.5" customHeight="1"/>
  </sheetData>
  <autoFilter ref="A8:N59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59:M59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2019-12-02T15:26:22Z</cp:lastPrinted>
  <dcterms:created xsi:type="dcterms:W3CDTF">2000-11-21T10:40:51Z</dcterms:created>
  <dcterms:modified xsi:type="dcterms:W3CDTF">2022-03-23T14:31:41Z</dcterms:modified>
</cp:coreProperties>
</file>